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32" documentId="13_ncr:1_{F6CB121F-512D-4AA6-A0C1-0FB36C537598}" xr6:coauthVersionLast="47" xr6:coauthVersionMax="47" xr10:uidLastSave="{BE53CBBE-86A3-4C53-ABD1-58E3B24056D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<sst xmlns="http://schemas.openxmlformats.org/spreadsheetml/2006/main" count="178603" uniqueCount="39082">
  <si>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</si>
  <si>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</si>
  <si>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</si>
  <si>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</si>
  <si>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</si>
  <si>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</si>
  <si>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</si>
  <si>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</si>
  <si>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</si>
  <si>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</si>
  <si>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</si>
  <si>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</si>
  <si>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</si>
  <si>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</si>
  <si>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</si>
  <si>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</si>
  <si>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</si>
  <si>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</si>
  <si>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</si>
  <si>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</si>
  <si>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</si>
  <si>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</si>
  <si>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</si>
  <si>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</si>
  <si>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</si>
  <si>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</si>
  <si>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</si>
  <si>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</si>
  <si>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</si>
  <si>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</si>
  <si>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</si>
  <si>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</si>
  <si>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</si>
  <si>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</si>
  <si>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</si>
  <si>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</si>
  <si>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</si>
  <si>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</si>
  <si>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</si>
  <si>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</si>
  <si>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</si>
  <si>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</si>
  <si>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</si>
  <si>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</si>
  <si>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</si>
  <si>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</si>
  <si>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</si>
  <si>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</si>
  <si>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</si>
  <si>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</si>
  <si>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</si>
  <si>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</si>
  <si>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</si>
  <si>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</si>
  <si>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</si>
  <si>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</si>
  <si>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</si>
  <si>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</si>
  <si>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</si>
  <si>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</si>
  <si>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</si>
  <si>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</si>
  <si>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</si>
  <si>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</si>
  <si>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</si>
  <si>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</si>
  <si>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</si>
  <si>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</si>
  <si>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</si>
  <si>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</si>
  <si>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</si>
  <si>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</si>
  <si>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</si>
  <si>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</si>
  <si>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</si>
  <si>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</si>
  <si>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</si>
  <si>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</si>
  <si>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</si>
  <si>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</si>
  <si>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</si>
  <si>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</si>
  <si>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</si>
  <si>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</si>
  <si>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</si>
  <si>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</si>
  <si>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</si>
  <si>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</si>
  <si>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</si>
  <si>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</si>
  <si>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</si>
  <si>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</si>
  <si>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</si>
  <si>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</si>
  <si>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</si>
  <si>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</si>
  <si>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</si>
  <si>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</si>
  <si>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</si>
  <si>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</si>
  <si>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</si>
  <si>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</si>
  <si>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</si>
  <si>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</si>
  <si>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</si>
  <si>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</si>
  <si>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</si>
  <si>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</si>
  <si>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</si>
  <si>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</si>
  <si>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</si>
  <si>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</si>
  <si>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</si>
  <si>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</si>
  <si>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</si>
  <si>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</si>
  <si>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</si>
  <si>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</si>
  <si>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</si>
  <si>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</si>
  <si>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</si>
  <si>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</si>
  <si>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</si>
  <si>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</si>
  <si>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</si>
  <si>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</si>
  <si>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</si>
  <si>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</si>
  <si>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</si>
  <si>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</si>
  <si>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</si>
  <si>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</si>
  <si>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</si>
  <si>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</si>
  <si>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</si>
  <si>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</si>
  <si>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</si>
  <si>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</si>
  <si>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</si>
  <si>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</si>
  <si>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</si>
  <si>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</si>
  <si>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</si>
  <si>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</si>
  <si>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</si>
  <si>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</si>
  <si>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</si>
  <si>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</si>
  <si>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</si>
  <si>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</si>
  <si>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</si>
  <si>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</si>
  <si>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</si>
  <si>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</si>
  <si>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</si>
  <si>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</si>
  <si>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</si>
  <si>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</si>
  <si>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</si>
  <si>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</si>
  <si>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</si>
  <si>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</si>
  <si>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</si>
  <si>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</si>
  <si>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</si>
  <si>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</si>
  <si>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</si>
  <si>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</si>
  <si>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</si>
  <si>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</si>
  <si>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</si>
  <si>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</si>
  <si>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</si>
  <si>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</si>
  <si>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</si>
  <si>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</si>
  <si>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</si>
  <si>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</si>
  <si>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</si>
  <si>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</si>
  <si>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</si>
  <si>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</si>
  <si>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</si>
  <si>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</si>
  <si>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</si>
  <si>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</si>
  <si>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</si>
  <si>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</si>
  <si>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</si>
  <si>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</si>
  <si>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</si>
  <si>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</si>
  <si>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</si>
  <si>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</si>
  <si>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</si>
  <si>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</si>
  <si>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</si>
  <si>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</si>
  <si>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</si>
  <si>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</si>
  <si>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</si>
  <si>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</si>
  <si>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</si>
  <si>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</si>
  <si>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</si>
  <si>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</si>
  <si>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</si>
  <si>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</si>
  <si>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</si>
  <si>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</si>
  <si>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</si>
  <si>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</si>
  <si>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</si>
  <si>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</si>
  <si>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</si>
  <si>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</si>
  <si>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</si>
  <si>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</si>
  <si>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</si>
  <si>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</si>
  <si>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</si>
  <si>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</si>
  <si>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</si>
  <si>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</si>
  <si>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</si>
  <si>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</si>
  <si>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</si>
  <si>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</si>
  <si>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</si>
  <si>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</si>
  <si>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</si>
  <si>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</si>
  <si>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</si>
  <si>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</si>
  <si>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</si>
  <si>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</si>
  <si>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</si>
  <si>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</si>
  <si>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</si>
  <si>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</si>
  <si>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</si>
  <si>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</si>
  <si>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</si>
  <si>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</si>
  <si>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</si>
  <si>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</si>
  <si>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</si>
  <si>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</si>
  <si>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</si>
  <si>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</si>
  <si>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</si>
  <si>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</si>
  <si>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</si>
  <si>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</si>
  <si>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</si>
  <si>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</si>
  <si>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</si>
  <si>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</si>
  <si>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</si>
  <si>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</si>
  <si>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</si>
  <si>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</si>
  <si>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</si>
  <si>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</si>
  <si>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</si>
  <si>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</si>
  <si>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</si>
  <si>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</si>
  <si>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</si>
  <si>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</si>
  <si>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</si>
  <si>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</si>
  <si>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</si>
  <si>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</si>
  <si>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</si>
  <si>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</si>
  <si>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</si>
  <si>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</si>
  <si>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</si>
  <si>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</si>
  <si>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</si>
  <si>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</si>
  <si>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</si>
  <si>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</si>
  <si>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</si>
  <si>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</si>
  <si>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</si>
  <si>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</si>
  <si>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</si>
  <si>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</si>
  <si>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</si>
  <si>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</si>
  <si>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</si>
  <si>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</si>
  <si>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</si>
  <si>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</si>
  <si>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</si>
  <si>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</si>
  <si>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</si>
  <si>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</si>
  <si>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</si>
  <si>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</si>
  <si>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</si>
  <si>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</si>
  <si>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</si>
  <si>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</si>
  <si>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</si>
  <si>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</si>
  <si>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</si>
  <si>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</si>
  <si>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</si>
  <si>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</si>
  <si>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</si>
  <si>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</si>
  <si>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</si>
  <si>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</si>
  <si>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</si>
  <si>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</si>
  <si>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</si>
  <si>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</si>
  <si>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</si>
  <si>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</si>
  <si>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</si>
  <si>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</si>
  <si>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</si>
  <si>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</si>
  <si>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</si>
  <si>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</si>
  <si>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</si>
  <si>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</si>
  <si>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</si>
  <si>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</si>
  <si>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</si>
  <si>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</si>
  <si>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</si>
  <si>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</si>
  <si>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</si>
  <si>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</si>
  <si>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</si>
  <si>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</si>
  <si>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</si>
  <si>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</si>
  <si>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</si>
  <si>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</si>
  <si>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</si>
  <si>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</si>
  <si>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</si>
  <si>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</si>
  <si>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</si>
  <si>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</si>
  <si>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</si>
  <si>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</si>
  <si>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</si>
  <si>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</si>
  <si>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</si>
  <si>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</si>
  <si>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</si>
  <si>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</si>
  <si>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</si>
  <si>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</si>
  <si>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</si>
  <si>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</si>
  <si>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</si>
  <si>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</si>
  <si>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</si>
  <si>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</si>
  <si>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</si>
  <si>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</si>
  <si>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</si>
  <si>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</si>
  <si>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</si>
  <si>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</si>
  <si>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</si>
  <si>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</si>
  <si>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</si>
  <si>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</si>
  <si>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</si>
  <si>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</si>
  <si>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</si>
  <si>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</si>
  <si>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</si>
  <si>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</si>
  <si>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</si>
  <si>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</si>
  <si>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</si>
  <si>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</si>
  <si>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</si>
  <si>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</si>
  <si>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</si>
  <si>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</si>
  <si>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</si>
  <si>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</si>
  <si>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</si>
  <si>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</si>
  <si>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</si>
  <si>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</si>
  <si>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</si>
  <si>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</si>
  <si>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</si>
  <si>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</si>
  <si>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</si>
  <si>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</si>
  <si>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</si>
  <si>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</si>
  <si>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</si>
  <si>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</si>
  <si>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</si>
  <si>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</si>
  <si>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</si>
  <si>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</si>
  <si>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</si>
  <si>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</si>
  <si>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</si>
  <si>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</si>
  <si>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</si>
  <si>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</si>
  <si>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</si>
  <si>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</si>
  <si>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</si>
  <si>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</si>
  <si>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</si>
  <si>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</si>
  <si>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</si>
  <si>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</si>
  <si>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</si>
  <si>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</si>
  <si>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</si>
  <si>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</si>
  <si>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</si>
  <si>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</si>
  <si>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</si>
  <si>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</si>
  <si>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</si>
  <si>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</si>
  <si>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</si>
  <si>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</si>
  <si>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</si>
  <si>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</si>
  <si>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</si>
  <si>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</si>
  <si>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</si>
  <si>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</si>
  <si>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</si>
  <si>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</si>
  <si>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</si>
  <si>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</si>
  <si>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</si>
  <si>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</si>
  <si>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</si>
  <si>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</si>
  <si>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</si>
  <si>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</si>
  <si>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</si>
  <si>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</si>
  <si>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</si>
  <si>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</si>
  <si>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</si>
  <si>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</si>
  <si>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</si>
  <si>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</si>
  <si>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</si>
  <si>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</si>
  <si>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</si>
  <si>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</si>
  <si>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</si>
  <si>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</si>
  <si>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</si>
  <si>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</si>
  <si>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</si>
  <si>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</si>
  <si>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</si>
  <si>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</si>
  <si>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</si>
  <si>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</si>
  <si>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</si>
  <si>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</si>
  <si>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</si>
  <si>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</si>
  <si>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</si>
  <si>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</si>
  <si>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</si>
  <si>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</si>
  <si>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</si>
  <si>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</si>
  <si>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</si>
  <si>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</si>
  <si>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</si>
  <si>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</si>
  <si>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</si>
  <si>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</si>
  <si>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</si>
  <si>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</si>
  <si>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</si>
  <si>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</si>
  <si>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</si>
  <si>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</si>
  <si>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</si>
  <si>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</si>
  <si>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</si>
  <si>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</si>
  <si>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</si>
  <si>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</si>
  <si>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</si>
  <si>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</si>
  <si>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</si>
  <si>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</si>
  <si>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</si>
  <si>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</si>
  <si>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</si>
  <si>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</si>
  <si>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</si>
  <si>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</si>
  <si>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</si>
  <si>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</si>
  <si>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</si>
  <si>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</si>
  <si>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</si>
  <si>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</si>
  <si>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</si>
  <si>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</si>
  <si>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</si>
  <si>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</si>
  <si>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</si>
  <si>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</si>
  <si>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</si>
  <si>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</si>
  <si>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</si>
  <si>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</si>
  <si>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</si>
  <si>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</si>
  <si>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</si>
  <si>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</si>
  <si>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</si>
  <si>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</si>
  <si>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</si>
  <si>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</si>
  <si>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</si>
  <si>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</si>
  <si>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</si>
  <si>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</si>
  <si>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</si>
  <si>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</si>
  <si>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</si>
  <si>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</si>
  <si>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</si>
  <si>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</si>
  <si>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</si>
  <si>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</si>
  <si>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</si>
  <si>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</si>
  <si>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</si>
  <si>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</si>
  <si>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</si>
  <si>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</si>
  <si>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</si>
  <si>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</si>
  <si>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</si>
  <si>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</si>
  <si>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</si>
  <si>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</si>
  <si>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</si>
  <si>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</si>
  <si>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</si>
  <si>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</si>
  <si>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</si>
  <si>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</si>
  <si>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</si>
  <si>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</si>
  <si>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</si>
  <si>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</si>
  <si>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</si>
  <si>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</si>
  <si>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</si>
  <si>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</si>
  <si>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</si>
  <si>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</si>
  <si>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</si>
  <si>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</si>
  <si>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</si>
  <si>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</si>
  <si>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</si>
  <si>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</si>
  <si>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</si>
  <si>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</si>
  <si>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</si>
  <si>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</si>
  <si>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</si>
  <si>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</si>
  <si>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</si>
  <si>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</si>
  <si>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</si>
  <si>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</si>
  <si>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</si>
  <si>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</si>
  <si>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</si>
  <si>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</si>
  <si>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</si>
  <si>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</si>
  <si>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</si>
  <si>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</si>
  <si>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</si>
  <si>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</si>
  <si>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</si>
  <si>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</si>
  <si>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</si>
  <si>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</si>
  <si>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</si>
  <si>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</si>
  <si>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</si>
  <si>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</si>
  <si>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</si>
  <si>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</si>
  <si>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</si>
  <si>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</si>
  <si>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</si>
  <si>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</si>
  <si>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</si>
  <si>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</si>
  <si>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</si>
  <si>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</si>
  <si>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</si>
  <si>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</si>
  <si>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</si>
  <si>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</si>
  <si>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</si>
  <si>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</si>
  <si>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</si>
  <si>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</si>
  <si>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</si>
  <si>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</si>
  <si>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</si>
  <si>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</si>
  <si>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</si>
  <si>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</si>
  <si>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</si>
  <si>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</si>
  <si>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</si>
  <si>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</si>
  <si>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</si>
  <si>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</si>
  <si>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</si>
  <si>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</si>
  <si>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</si>
  <si>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</si>
  <si>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</si>
  <si>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</si>
  <si>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</si>
  <si>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</si>
  <si>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</si>
  <si>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</si>
  <si>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</si>
  <si>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</si>
  <si>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</si>
  <si>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</si>
  <si>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</si>
  <si>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</si>
  <si>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</si>
  <si>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</si>
  <si>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</si>
  <si>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</si>
  <si>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</si>
  <si>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</si>
  <si>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</si>
  <si>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</si>
  <si>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</si>
  <si>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</si>
  <si>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</si>
  <si>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</si>
  <si>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</si>
  <si>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</si>
  <si>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</si>
  <si>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</si>
  <si>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</si>
  <si>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</si>
  <si>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</si>
  <si>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</si>
  <si>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</si>
  <si>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</si>
  <si>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</si>
  <si>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</si>
  <si>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</si>
  <si>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</si>
  <si>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</si>
  <si>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</si>
  <si>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</si>
  <si>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</si>
  <si>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</si>
  <si>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</si>
  <si>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</si>
  <si>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</si>
  <si>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</si>
  <si>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</si>
  <si>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</si>
  <si>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</si>
  <si>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</si>
  <si>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</si>
  <si>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</si>
  <si>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</si>
  <si>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</si>
  <si>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</si>
  <si>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</si>
  <si>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</si>
  <si>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</si>
  <si>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</si>
  <si>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</si>
  <si>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</si>
  <si>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</si>
  <si>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</si>
  <si>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</si>
  <si>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</si>
  <si>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</si>
  <si>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</si>
  <si>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</si>
  <si>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</si>
  <si>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</si>
  <si>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</si>
  <si>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</si>
  <si>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</si>
  <si>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</si>
  <si>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</si>
  <si>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</si>
  <si>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</si>
  <si>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</si>
  <si>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</si>
  <si>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</si>
  <si>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</si>
  <si>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</si>
  <si>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</si>
  <si>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</si>
  <si>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</si>
  <si>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</si>
  <si>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</si>
  <si>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</si>
  <si>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</si>
  <si>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</si>
  <si>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</si>
  <si>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</si>
  <si>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</si>
  <si>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</si>
  <si>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</si>
  <si>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</si>
  <si>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</si>
  <si>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</si>
  <si>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</si>
  <si>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</si>
  <si>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</si>
  <si>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</si>
  <si>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</si>
  <si>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</si>
  <si>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</si>
  <si>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</si>
  <si>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</si>
  <si>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</si>
  <si>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</si>
  <si>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</si>
  <si>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</si>
  <si>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</si>
  <si>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</si>
  <si>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</si>
  <si>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</si>
  <si>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</si>
  <si>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</si>
  <si>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</si>
  <si>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</si>
  <si>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</si>
  <si>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</si>
  <si>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</si>
  <si>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</si>
  <si>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</si>
  <si>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</si>
  <si>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</si>
  <si>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</si>
  <si>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</si>
  <si>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</si>
  <si>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</si>
  <si>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</si>
  <si>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</si>
  <si>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</si>
  <si>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</si>
  <si>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</si>
  <si>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</si>
  <si>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</si>
  <si>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</si>
  <si>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</si>
  <si>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</si>
  <si>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</si>
  <si>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</si>
  <si>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</si>
  <si>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</si>
  <si>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</si>
  <si>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</si>
  <si>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</si>
  <si>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</si>
  <si>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</si>
  <si>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</si>
  <si>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</si>
  <si>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</si>
  <si>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</si>
  <si>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</si>
  <si>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</si>
  <si>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</si>
  <si>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</si>
  <si>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</si>
  <si>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</si>
  <si>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</si>
  <si>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</si>
  <si>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</si>
  <si>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</si>
  <si>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</si>
  <si>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</si>
  <si>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</si>
  <si>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</si>
  <si>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</si>
  <si>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</si>
  <si>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</si>
  <si>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</si>
  <si>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</si>
  <si>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</si>
  <si>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</si>
  <si>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</si>
  <si>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</si>
  <si>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</si>
  <si>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</si>
  <si>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</si>
  <si>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</si>
  <si>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</si>
  <si>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</si>
  <si>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</si>
  <si>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</si>
  <si>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</si>
  <si>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</si>
  <si>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</si>
  <si>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</si>
  <si>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</si>
  <si>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</si>
  <si>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</si>
  <si>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</si>
  <si>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</si>
  <si>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</si>
  <si>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</si>
  <si>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</si>
  <si>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</si>
  <si>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</si>
  <si>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</si>
  <si>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</si>
  <si>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</si>
  <si>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</si>
  <si>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</si>
  <si>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</si>
  <si>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</si>
  <si>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</si>
  <si>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</si>
  <si>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</si>
  <si>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</si>
  <si>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</si>
  <si>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</si>
  <si>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</si>
  <si>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</si>
  <si>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</si>
  <si>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</si>
  <si>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</si>
  <si>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</si>
  <si>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</si>
  <si>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</si>
  <si>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</si>
  <si>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</si>
  <si>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</si>
  <si>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</si>
  <si>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</si>
  <si>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</si>
  <si>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</si>
  <si>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</si>
  <si>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</si>
  <si>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</si>
  <si>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</si>
  <si>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</si>
  <si>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</si>
  <si>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</si>
  <si>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</si>
  <si>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</si>
  <si>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</si>
  <si>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</si>
  <si>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</si>
  <si>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</si>
  <si>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</si>
  <si>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</si>
  <si>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</si>
  <si>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</si>
  <si>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</si>
  <si>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</si>
  <si>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</si>
  <si>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</si>
  <si>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</si>
  <si>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</si>
  <si>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</si>
  <si>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</si>
  <si>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</si>
  <si>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</si>
  <si>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</si>
  <si>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</si>
  <si>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</si>
  <si>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</si>
  <si>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</si>
  <si>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</si>
  <si>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</si>
  <si>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</si>
  <si>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</si>
  <si>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</si>
  <si>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</si>
  <si>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</si>
  <si>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</si>
  <si>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</si>
  <si>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</si>
  <si>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</si>
  <si>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</si>
  <si>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</si>
  <si>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</si>
  <si>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</si>
  <si>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</si>
  <si>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</si>
  <si>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</si>
  <si>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</si>
  <si>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</si>
  <si>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</si>
  <si>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</si>
  <si>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</si>
  <si>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</si>
  <si>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</si>
  <si>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</si>
  <si>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</si>
  <si>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</si>
  <si>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</si>
  <si>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</si>
  <si>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</si>
  <si>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</si>
  <si>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</si>
  <si>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</si>
  <si>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</si>
  <si>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</si>
  <si>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</si>
  <si>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</si>
  <si>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</si>
  <si>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</si>
  <si>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</si>
  <si>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</si>
  <si>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</si>
  <si>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</si>
  <si>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</si>
  <si>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</si>
  <si>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</si>
  <si>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</si>
  <si>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</si>
  <si>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</si>
  <si>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</si>
  <si>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</si>
  <si>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</si>
  <si>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</si>
  <si>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</si>
  <si>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</si>
  <si>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</si>
  <si>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</si>
  <si>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</si>
  <si>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</si>
  <si>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</si>
  <si>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</si>
  <si>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</si>
  <si>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</si>
  <si>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</si>
  <si>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</si>
  <si>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</si>
  <si>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</si>
  <si>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</si>
  <si>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</si>
  <si>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</si>
  <si>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</si>
  <si>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</si>
  <si>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</si>
  <si>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</si>
  <si>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</si>
  <si>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</si>
  <si>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</si>
  <si>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</si>
  <si>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</si>
  <si>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</si>
  <si>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</si>
  <si>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</si>
  <si>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</si>
  <si>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</si>
  <si>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</si>
  <si>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</si>
  <si>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</si>
  <si>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</si>
  <si>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</si>
  <si>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</si>
  <si>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</si>
  <si>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</si>
  <si>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</si>
  <si>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</si>
  <si>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</si>
  <si>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</si>
  <si>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</si>
  <si>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</si>
  <si>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</si>
  <si>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</si>
  <si>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</si>
  <si>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</si>
  <si>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</si>
  <si>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</si>
  <si>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</si>
  <si>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</si>
  <si>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</si>
  <si>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</si>
  <si>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</si>
  <si>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</si>
  <si>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</si>
  <si>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</si>
  <si>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</si>
  <si>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</si>
  <si>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</si>
  <si>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</si>
  <si>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</si>
  <si>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</si>
  <si>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</si>
  <si>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</si>
  <si>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</si>
  <si>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</si>
  <si>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</si>
  <si>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</si>
  <si>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</si>
  <si>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</si>
  <si>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</si>
  <si>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</si>
  <si>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</si>
  <si>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</si>
  <si>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</si>
  <si>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</si>
  <si>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</si>
  <si>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</si>
  <si>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</si>
  <si>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</si>
  <si>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</si>
  <si>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</si>
  <si>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</si>
  <si>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</si>
  <si>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</si>
  <si>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</si>
  <si>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</si>
  <si>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</si>
  <si>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</si>
  <si>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</si>
  <si>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</si>
  <si>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</si>
  <si>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</si>
  <si>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</si>
  <si>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</si>
  <si>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</si>
  <si>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</si>
  <si>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</si>
  <si>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</si>
  <si>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</si>
  <si>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</si>
  <si>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</si>
  <si>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</si>
  <si>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</si>
  <si>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</si>
  <si>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</si>
  <si>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</si>
  <si>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</si>
  <si>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</si>
  <si>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</si>
  <si>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</si>
  <si>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</si>
  <si>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</si>
  <si>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</si>
  <si>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</si>
  <si>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</si>
  <si>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</si>
  <si>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</si>
  <si>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</si>
  <si>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</si>
  <si>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</si>
  <si>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</si>
  <si>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</si>
  <si>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</si>
  <si>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</si>
  <si>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</si>
  <si>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</si>
  <si>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</si>
  <si>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</si>
  <si>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</si>
  <si>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</si>
  <si>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</si>
  <si>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</si>
  <si>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</si>
  <si>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</si>
  <si>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</si>
  <si>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</si>
  <si>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</si>
  <si>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</si>
  <si>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</si>
  <si>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</si>
  <si>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</si>
  <si>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</si>
  <si>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</si>
  <si>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</si>
  <si>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</si>
  <si>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</si>
  <si>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</si>
  <si>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</si>
  <si>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</si>
  <si>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</si>
  <si>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</si>
  <si>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</si>
  <si>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</si>
  <si>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</si>
  <si>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</si>
  <si>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</si>
  <si>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</si>
  <si>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</si>
  <si>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</si>
  <si>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</si>
  <si>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</si>
  <si>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</si>
  <si>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</si>
  <si>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</si>
  <si>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</si>
  <si>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</si>
  <si>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</si>
  <si>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</si>
  <si>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</si>
  <si>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</si>
  <si>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</si>
  <si>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</si>
  <si>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</si>
  <si>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</si>
  <si>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</si>
  <si>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</si>
  <si>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</si>
  <si>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</si>
  <si>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</si>
  <si>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</si>
  <si>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</si>
  <si>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</si>
  <si>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</si>
  <si>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</si>
  <si>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</si>
  <si>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</si>
  <si>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</si>
  <si>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</si>
  <si>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</si>
  <si>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</si>
  <si>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</si>
  <si>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</si>
  <si>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</si>
  <si>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</si>
  <si>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</si>
  <si>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</si>
  <si>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</si>
  <si>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</si>
  <si>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</si>
  <si>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</si>
  <si>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</si>
  <si>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</si>
  <si>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</si>
  <si>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</si>
  <si>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</si>
  <si>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</si>
  <si>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</si>
  <si>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</si>
  <si>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</si>
  <si>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</si>
  <si>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</si>
  <si>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</si>
  <si>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</si>
  <si>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</si>
  <si>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</si>
  <si>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</si>
  <si>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</si>
  <si>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</si>
  <si>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</si>
  <si>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</si>
  <si>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</si>
  <si>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</si>
  <si>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</si>
  <si>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</si>
  <si>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</si>
  <si>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</si>
  <si>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</si>
  <si>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</si>
  <si>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</si>
  <si>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</si>
  <si>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</si>
  <si>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</si>
  <si>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</si>
  <si>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</si>
  <si>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</si>
  <si>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</si>
  <si>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</si>
  <si>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</si>
  <si>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</si>
  <si>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</si>
  <si>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</si>
  <si>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</si>
  <si>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</si>
  <si>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</si>
  <si>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</si>
  <si>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</si>
  <si>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</si>
  <si>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</si>
  <si>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</si>
  <si>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</si>
  <si>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</si>
  <si>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</si>
  <si>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</si>
  <si>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</si>
  <si>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</si>
  <si>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</si>
  <si>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</si>
  <si>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</si>
  <si>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</si>
  <si>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</si>
  <si>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</si>
  <si>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</si>
  <si>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</si>
  <si>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</si>
  <si>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</si>
  <si>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</si>
  <si>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</si>
  <si>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</si>
  <si>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</si>
  <si>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</si>
  <si>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</si>
  <si>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</si>
  <si>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</si>
  <si>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</si>
  <si>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</si>
  <si>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</si>
  <si>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</si>
  <si>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</si>
  <si>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</si>
  <si>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</si>
  <si>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</si>
  <si>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</si>
  <si>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</si>
  <si>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</si>
  <si>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</si>
  <si>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</si>
  <si>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</si>
  <si>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</si>
  <si>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</si>
  <si>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</si>
  <si>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</si>
  <si>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</si>
  <si>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</si>
  <si>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</si>
  <si>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</si>
  <si>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</si>
  <si>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</si>
  <si>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</si>
  <si>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</si>
  <si>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</si>
  <si>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</si>
  <si>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</si>
  <si>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</si>
  <si>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</si>
  <si>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</si>
  <si>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</si>
  <si>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</si>
  <si>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</si>
  <si>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</si>
  <si>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</si>
  <si>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</si>
  <si>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</si>
  <si>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</si>
  <si>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</si>
  <si>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</si>
  <si>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</si>
  <si>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</si>
  <si>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</si>
  <si>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</si>
  <si>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</si>
  <si>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</si>
  <si>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</si>
  <si>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</si>
  <si>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</si>
  <si>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</si>
  <si>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</si>
  <si>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</si>
  <si>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</si>
  <si>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</si>
  <si>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</si>
  <si>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</si>
  <si>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</si>
  <si>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</si>
  <si>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</si>
  <si>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</si>
  <si>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</si>
  <si>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</si>
  <si>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</si>
  <si>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</si>
  <si>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</si>
  <si>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</si>
  <si>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</si>
  <si>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</si>
  <si>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</si>
  <si>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</si>
  <si>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</si>
  <si>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</si>
  <si>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</si>
  <si>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</si>
  <si>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</si>
  <si>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</si>
  <si>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</si>
  <si>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</si>
  <si>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</si>
  <si>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</si>
  <si>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</si>
  <si>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</si>
  <si>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</si>
  <si>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</si>
  <si>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</si>
  <si>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</si>
  <si>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</si>
  <si>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</si>
  <si>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</si>
  <si>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</si>
  <si>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</si>
  <si>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</si>
  <si>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</si>
  <si>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</si>
  <si>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</si>
  <si>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</si>
  <si>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</si>
  <si>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</si>
  <si>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</si>
  <si>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</si>
  <si>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</si>
  <si>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</si>
  <si>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</si>
  <si>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</si>
  <si>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</si>
  <si>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</si>
  <si>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</si>
  <si>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</si>
  <si>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</si>
  <si>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</si>
  <si>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</si>
  <si>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</si>
  <si>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</si>
  <si>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</si>
  <si>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</si>
  <si>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</si>
  <si>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</si>
  <si>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</si>
  <si>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</si>
  <si>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</si>
  <si>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</si>
  <si>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</si>
  <si>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</si>
  <si>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</si>
  <si>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</si>
  <si>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</si>
  <si>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</si>
  <si>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</si>
  <si>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</si>
  <si>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</si>
  <si>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</si>
  <si>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</si>
  <si>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</si>
  <si>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</si>
  <si>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</si>
  <si>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</si>
  <si>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</si>
  <si>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</si>
  <si>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</si>
  <si>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</si>
  <si>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</si>
  <si>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</si>
  <si>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</si>
  <si>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</si>
  <si>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</si>
  <si>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</si>
  <si>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</si>
  <si>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</si>
  <si>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</si>
  <si>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</si>
  <si>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</si>
  <si>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</si>
  <si>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</si>
  <si>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</si>
  <si>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</si>
  <si>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</si>
  <si>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</si>
  <si>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</si>
  <si>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</si>
  <si>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</si>
  <si>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</si>
  <si>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</si>
  <si>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</si>
  <si>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</si>
  <si>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</si>
  <si>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</si>
  <si>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</si>
  <si>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</si>
  <si>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</si>
  <si>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</si>
  <si>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</si>
  <si>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</si>
  <si>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</si>
  <si>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</si>
  <si>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</si>
  <si>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</si>
  <si>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</si>
  <si>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</si>
  <si>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</si>
  <si>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</si>
  <si>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</si>
  <si>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</si>
  <si>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</si>
  <si>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</si>
  <si>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</si>
  <si>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</si>
  <si>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</si>
  <si>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</si>
  <si>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</si>
  <si>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</si>
  <si>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</si>
  <si>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</si>
  <si>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</si>
  <si>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</si>
  <si>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</si>
  <si>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</si>
  <si>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</si>
  <si>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</si>
  <si>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</si>
  <si>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</si>
  <si>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</si>
  <si>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</si>
  <si>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</si>
  <si>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</si>
  <si>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</si>
  <si>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</si>
  <si>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</si>
  <si>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</si>
  <si>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</si>
  <si>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</si>
  <si>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</si>
  <si>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</si>
  <si>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</si>
  <si>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</si>
  <si>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</si>
  <si>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</si>
  <si>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</si>
  <si>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</si>
  <si>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</si>
  <si>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</si>
  <si>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</si>
  <si>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</si>
  <si>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</si>
  <si>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</si>
  <si>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</si>
  <si>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</si>
  <si>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</si>
  <si>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</si>
  <si>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</si>
  <si>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</si>
  <si>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</si>
  <si>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</si>
  <si>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</si>
  <si>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</si>
  <si>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</si>
  <si>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</si>
  <si>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</si>
  <si>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</si>
  <si>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</si>
  <si>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</si>
  <si>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</si>
  <si>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</si>
  <si>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</si>
  <si>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</si>
  <si>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</si>
  <si>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</si>
  <si>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</si>
  <si>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</si>
  <si>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</si>
  <si>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</si>
  <si>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</si>
  <si>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</si>
  <si>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</si>
  <si>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</si>
  <si>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</si>
  <si>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</si>
  <si>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</si>
  <si>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</si>
  <si>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</si>
  <si>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</si>
  <si>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</si>
  <si>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</si>
  <si>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</si>
  <si>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</si>
  <si>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</si>
  <si>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</si>
  <si>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</si>
  <si>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</si>
  <si>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</si>
  <si>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</si>
  <si>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</si>
  <si>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</si>
  <si>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</si>
  <si>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</si>
  <si>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</si>
  <si>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</si>
  <si>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</si>
  <si>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</si>
  <si>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</si>
  <si>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</si>
  <si>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</si>
  <si>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</si>
  <si>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</si>
  <si>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</si>
  <si>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</si>
  <si>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</si>
  <si>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</si>
  <si>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</si>
  <si>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</si>
  <si>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</si>
  <si>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</si>
  <si>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</si>
  <si>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</si>
  <si>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</si>
  <si>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</si>
  <si>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</si>
  <si>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</si>
  <si>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</si>
  <si>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</si>
  <si>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</si>
  <si>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</si>
  <si>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</si>
  <si>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</si>
  <si>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</si>
  <si>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</si>
  <si>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</si>
  <si>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</si>
  <si>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</si>
  <si>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</si>
  <si>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</si>
  <si>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</si>
  <si>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</si>
  <si>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</si>
  <si>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</si>
  <si>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</si>
  <si>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</si>
  <si>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</si>
  <si>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</si>
  <si>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</si>
  <si>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</si>
  <si>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</si>
  <si>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</si>
  <si>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</si>
  <si>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</si>
  <si>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</si>
  <si>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</si>
  <si>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</si>
  <si>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</si>
  <si>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</si>
  <si>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</si>
  <si>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</si>
  <si>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</si>
  <si>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</si>
  <si>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</si>
  <si>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</si>
  <si>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</si>
  <si>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</si>
  <si>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</si>
  <si>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</si>
  <si>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</si>
  <si>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</si>
  <si>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</si>
  <si>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</si>
  <si>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</si>
  <si>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</si>
  <si>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</si>
  <si>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</si>
  <si>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</si>
  <si>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</si>
  <si>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</si>
  <si>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</si>
  <si>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</si>
  <si>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</si>
  <si>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</si>
  <si>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</si>
  <si>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</si>
  <si>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</si>
  <si>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</si>
  <si>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</si>
  <si>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</si>
  <si>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</si>
  <si>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</si>
  <si>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</si>
  <si>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</si>
  <si>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</si>
  <si>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</si>
  <si>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</si>
  <si>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</si>
  <si>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</si>
  <si>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</si>
  <si>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</si>
  <si>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</si>
  <si>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</si>
  <si>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</si>
  <si>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</si>
  <si>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</si>
  <si>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</si>
  <si>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</si>
  <si>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</si>
  <si>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</si>
  <si>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</si>
  <si>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</si>
  <si>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</si>
  <si>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</si>
  <si>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</si>
  <si>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</si>
  <si>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</si>
  <si>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</si>
  <si>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</si>
  <si>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</si>
  <si>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</si>
  <si>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</si>
  <si>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</si>
  <si>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</si>
  <si>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</si>
  <si>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</si>
  <si>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</si>
  <si>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</si>
  <si>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</si>
  <si>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</si>
  <si>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</si>
  <si>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</si>
  <si>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</si>
  <si>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</si>
  <si>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</si>
  <si>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</si>
  <si>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</si>
  <si>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</si>
  <si>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</si>
  <si>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</si>
  <si>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</si>
  <si>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</si>
  <si>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</si>
  <si>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</si>
  <si>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</si>
  <si>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</si>
  <si>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</si>
  <si>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</si>
  <si>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</si>
  <si>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</si>
  <si>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</si>
  <si>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</si>
  <si>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</si>
  <si>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</si>
  <si>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</si>
  <si>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</si>
  <si>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</si>
  <si>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</si>
  <si>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</si>
  <si>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</si>
  <si>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</si>
  <si>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</si>
  <si>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</si>
  <si>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</si>
  <si>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</si>
  <si>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</si>
  <si>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</si>
  <si>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</si>
  <si>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</si>
  <si>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</si>
  <si>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</si>
  <si>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</si>
  <si>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</si>
  <si>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</si>
  <si>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</si>
  <si>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</si>
  <si>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</si>
  <si>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</si>
  <si>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</si>
  <si>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</si>
  <si>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</si>
  <si>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</si>
  <si>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</si>
  <si>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</si>
  <si>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</si>
  <si>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</si>
  <si>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</si>
  <si>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</si>
  <si>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</si>
  <si>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</si>
  <si>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</si>
  <si>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</si>
  <si>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</si>
  <si>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</si>
  <si>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</si>
  <si>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</si>
  <si>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</si>
  <si>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</si>
  <si>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</si>
  <si>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</si>
  <si>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</si>
  <si>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</si>
  <si>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</si>
  <si>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</si>
  <si>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</si>
  <si>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</si>
  <si>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</si>
  <si>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</si>
  <si>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</si>
  <si>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</si>
  <si>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</si>
  <si>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</si>
  <si>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</si>
  <si>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</si>
  <si>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</si>
  <si>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</si>
  <si>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</si>
  <si>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</si>
  <si>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</si>
  <si>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</si>
  <si>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</si>
  <si>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</si>
  <si>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</si>
  <si>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</si>
  <si>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</si>
  <si>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</si>
  <si>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</si>
  <si>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</si>
  <si>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</si>
  <si>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</si>
  <si>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</si>
  <si>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</si>
  <si>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</si>
  <si>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</si>
  <si>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</si>
  <si>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</si>
  <si>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</si>
  <si>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</si>
  <si>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</si>
  <si>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</si>
  <si>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</si>
  <si>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</si>
  <si>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</si>
  <si>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</si>
  <si>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</si>
  <si>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</si>
  <si>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</si>
  <si>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</si>
  <si>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</si>
  <si>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</si>
  <si>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</si>
  <si>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</si>
  <si>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</si>
  <si>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</si>
  <si>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</si>
  <si>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</si>
  <si>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</si>
  <si>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</si>
  <si>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</si>
  <si>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</si>
  <si>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</si>
  <si>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</si>
  <si>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</si>
  <si>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</si>
  <si>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</si>
  <si>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</si>
  <si>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</si>
  <si>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</si>
  <si>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</si>
  <si>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</si>
  <si>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</si>
  <si>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</si>
  <si>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</si>
  <si>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</si>
  <si>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</si>
  <si>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</si>
  <si>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</si>
  <si>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</si>
  <si>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</si>
  <si>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</si>
  <si>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</si>
  <si>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</si>
  <si>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</si>
  <si>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</si>
  <si>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</si>
  <si>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</si>
  <si>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</si>
  <si>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</si>
  <si>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</si>
  <si>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</si>
  <si>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</si>
  <si>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</si>
  <si>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</si>
  <si>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</si>
  <si>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</si>
  <si>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</si>
  <si>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</si>
  <si>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</si>
  <si>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</si>
  <si>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</si>
  <si>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</si>
  <si>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</si>
  <si>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</si>
  <si>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</si>
  <si>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</si>
  <si>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</si>
  <si>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</si>
  <si>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</si>
  <si>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</si>
  <si>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</si>
  <si>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</si>
  <si>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</si>
  <si>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</si>
  <si>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</si>
  <si>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</si>
  <si>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</si>
  <si>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</si>
  <si>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</si>
  <si>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</si>
  <si>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</si>
  <si>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</si>
  <si>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</si>
  <si>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</si>
  <si>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</si>
  <si>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</si>
  <si>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</si>
  <si>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</si>
  <si>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</si>
  <si>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</si>
  <si>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</si>
  <si>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</si>
  <si>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</si>
  <si>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</si>
  <si>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</si>
  <si>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</si>
  <si>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</si>
  <si>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</si>
  <si>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</si>
  <si>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</si>
  <si>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</si>
  <si>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</si>
  <si>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</si>
  <si>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</si>
  <si>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</si>
  <si>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</si>
  <si>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</si>
  <si>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</si>
  <si>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</si>
  <si>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</si>
  <si>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</si>
  <si>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</si>
  <si>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</si>
  <si>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</si>
  <si>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</si>
  <si>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</si>
  <si>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</si>
  <si>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</si>
  <si>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</si>
  <si>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</si>
  <si>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</si>
  <si>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</si>
  <si>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</si>
  <si>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</si>
  <si>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</si>
  <si>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</si>
  <si>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</si>
  <si>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</si>
  <si>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</si>
  <si>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</si>
  <si>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</si>
  <si>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</si>
  <si>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</si>
  <si>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</si>
  <si>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</si>
  <si>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</si>
  <si>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</si>
  <si>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</si>
  <si>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</si>
  <si>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</si>
  <si>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</si>
  <si>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</si>
  <si>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</si>
  <si>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</si>
  <si>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</si>
  <si>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</si>
  <si>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</si>
  <si>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</si>
  <si>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</si>
  <si>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</si>
  <si>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</si>
  <si>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</si>
  <si>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</si>
  <si>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</si>
  <si>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</si>
  <si>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</si>
  <si>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</si>
  <si>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</si>
  <si>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</si>
  <si>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</si>
  <si>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</si>
  <si>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</si>
  <si>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</si>
  <si>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</si>
  <si>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</si>
  <si>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</si>
  <si>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</si>
  <si>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</si>
  <si>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</si>
  <si>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</si>
  <si>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</si>
  <si>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</si>
  <si>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</si>
  <si>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</si>
  <si>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</si>
  <si>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</si>
  <si>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</si>
  <si>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</si>
  <si>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</si>
  <si>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</si>
  <si>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</si>
  <si>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</si>
  <si>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</si>
  <si>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</si>
  <si>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</si>
  <si>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</si>
  <si>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</si>
  <si>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</si>
  <si>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</si>
  <si>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</si>
  <si>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</si>
  <si>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</si>
  <si>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</si>
  <si>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</si>
  <si>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</si>
  <si>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</si>
  <si>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</si>
  <si>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</si>
  <si>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</si>
  <si>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</si>
  <si>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</si>
  <si>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</si>
  <si>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</si>
  <si>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</si>
  <si>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</si>
  <si>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</si>
  <si>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</si>
  <si>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</si>
  <si>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</si>
  <si>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</si>
  <si>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</si>
  <si>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</si>
  <si>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</si>
  <si>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</si>
  <si>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</si>
  <si>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</si>
  <si>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</si>
  <si>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</si>
  <si>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</si>
  <si>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</si>
  <si>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</si>
  <si>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</si>
  <si>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</si>
  <si>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</si>
  <si>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</si>
  <si>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</si>
  <si>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</si>
  <si>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</si>
  <si>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</si>
  <si>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</si>
  <si>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</si>
  <si>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</si>
  <si>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</si>
  <si>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</si>
  <si>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</si>
  <si>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</si>
  <si>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</si>
  <si>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</si>
  <si>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</si>
  <si>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</si>
  <si>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</si>
  <si>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</si>
  <si>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</si>
  <si>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</si>
  <si>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</si>
  <si>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</si>
  <si>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</si>
  <si>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</si>
  <si>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</si>
  <si>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</si>
  <si>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</si>
  <si>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</si>
  <si>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</si>
  <si>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</si>
  <si>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</si>
  <si>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</si>
  <si>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</si>
  <si>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</si>
  <si>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</si>
  <si>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</si>
  <si>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</si>
  <si>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</si>
  <si>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</si>
  <si>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</si>
  <si>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</si>
  <si>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</si>
  <si>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</si>
  <si>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</si>
  <si>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</si>
  <si>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</si>
  <si>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</si>
  <si>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</si>
  <si>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</si>
  <si>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</si>
  <si>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</si>
  <si>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</si>
  <si>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</si>
  <si>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</si>
  <si>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</si>
  <si>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</si>
  <si>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</si>
  <si>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</si>
  <si>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</si>
  <si>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</si>
  <si>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</si>
  <si>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</si>
  <si>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</si>
  <si>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</si>
  <si>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</si>
  <si>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</si>
  <si>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</si>
  <si>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</si>
  <si>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</si>
  <si>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</si>
  <si>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</si>
  <si>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</si>
  <si>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</si>
  <si>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</si>
  <si>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</si>
  <si>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</si>
  <si>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</si>
  <si>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</si>
  <si>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</si>
  <si>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</si>
  <si>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</si>
  <si>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</si>
  <si>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</si>
  <si>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</si>
  <si>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</si>
  <si>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</si>
  <si>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</si>
  <si>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</si>
  <si>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</si>
  <si>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</si>
  <si>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</si>
  <si>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</si>
  <si>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</si>
  <si>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</si>
  <si>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</si>
  <si>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</si>
  <si>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</si>
  <si>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</si>
  <si>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</si>
  <si>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</si>
  <si>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</si>
  <si>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</si>
  <si>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</si>
  <si>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</si>
  <si>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</si>
  <si>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</si>
  <si>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</si>
  <si>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</si>
  <si>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</si>
  <si>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</si>
  <si>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</si>
  <si>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</si>
  <si>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</si>
  <si>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</si>
  <si>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</si>
  <si>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</si>
  <si>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</si>
  <si>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</si>
  <si>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</si>
  <si>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</si>
  <si>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</si>
  <si>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</si>
  <si>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</si>
  <si>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</si>
  <si>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</si>
  <si>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</si>
  <si>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</si>
  <si>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</si>
  <si>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</si>
  <si>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</si>
  <si>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</si>
  <si>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</si>
  <si>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</si>
  <si>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</si>
  <si>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</si>
  <si>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</si>
  <si>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</si>
  <si>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</si>
  <si>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</si>
  <si>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</si>
  <si>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</si>
  <si>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</si>
  <si>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</si>
  <si>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</si>
  <si>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</si>
  <si>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</si>
  <si>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</si>
  <si>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</si>
  <si>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</si>
  <si>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</si>
  <si>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</si>
  <si>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</si>
  <si>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</si>
  <si>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</si>
  <si>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</si>
  <si>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</si>
  <si>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</si>
  <si>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</si>
  <si>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</si>
  <si>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</si>
  <si>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</si>
  <si>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</si>
  <si>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</si>
  <si>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</si>
  <si>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</si>
  <si>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</si>
  <si>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</si>
  <si>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</si>
  <si>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</si>
  <si>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</si>
  <si>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</si>
  <si>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</si>
  <si>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</si>
  <si>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</si>
  <si>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</si>
  <si>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</si>
  <si>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</si>
  <si>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</si>
  <si>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</si>
  <si>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</si>
  <si>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</si>
  <si>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</si>
  <si>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</si>
  <si>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</si>
  <si>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</si>
  <si>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</si>
  <si>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</si>
  <si>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</si>
  <si>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</si>
  <si>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</si>
  <si>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</si>
  <si>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</si>
  <si>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</si>
  <si>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</si>
  <si>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</si>
  <si>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</si>
  <si>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</si>
  <si>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</si>
  <si>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</si>
  <si>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</si>
  <si>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</si>
  <si>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</si>
  <si>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</si>
  <si>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</si>
  <si>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</si>
  <si>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</si>
  <si>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</si>
  <si>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</si>
  <si>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</si>
  <si>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</si>
  <si>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</si>
  <si>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</si>
  <si>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</si>
  <si>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</si>
  <si>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</si>
  <si>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</si>
  <si>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</si>
  <si>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</si>
  <si>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</si>
  <si>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</si>
  <si>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</si>
  <si>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</si>
  <si>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</si>
  <si>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</si>
  <si>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</si>
  <si>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</si>
  <si>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</si>
  <si>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</si>
  <si>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</si>
  <si>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</si>
  <si>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</si>
  <si>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</si>
  <si>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</si>
  <si>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</si>
  <si>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</si>
  <si>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</si>
  <si>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</si>
  <si>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</si>
  <si>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</si>
  <si>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</si>
  <si>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</si>
  <si>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</si>
  <si>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</si>
  <si>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</si>
  <si>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</si>
  <si>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</si>
  <si>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</si>
  <si>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</si>
  <si>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</si>
  <si>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</si>
  <si>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</si>
  <si>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</si>
  <si>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</si>
  <si>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</si>
  <si>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</si>
  <si>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</si>
  <si>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</si>
  <si>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</si>
  <si>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</si>
  <si>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</si>
  <si>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</si>
  <si>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</si>
  <si>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</si>
  <si>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</si>
  <si>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</si>
  <si>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</si>
  <si>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</si>
  <si>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</si>
  <si>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</si>
  <si>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</si>
  <si>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</si>
  <si>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</si>
  <si>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</si>
  <si>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</si>
  <si>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</si>
  <si>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</si>
  <si>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</si>
  <si>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</si>
  <si>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</si>
  <si>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</si>
  <si>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</si>
  <si>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</si>
  <si>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</si>
  <si>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</si>
  <si>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</si>
  <si>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</si>
  <si>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</si>
  <si>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</si>
  <si>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</si>
  <si>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</si>
  <si>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</si>
  <si>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</si>
  <si>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</si>
  <si>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</si>
  <si>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</si>
  <si>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</si>
  <si>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</si>
  <si>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</si>
  <si>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</si>
  <si>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</si>
  <si>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</si>
  <si>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</si>
  <si>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</si>
  <si>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</si>
  <si>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</si>
  <si>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</si>
  <si>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</si>
  <si>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</si>
  <si>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</si>
  <si>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</si>
  <si>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</si>
  <si>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</si>
  <si>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</si>
  <si>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</si>
  <si>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</si>
  <si>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</si>
  <si>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</si>
  <si>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</si>
  <si>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</si>
  <si>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</si>
  <si>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</si>
  <si>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</si>
  <si>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</si>
  <si>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</si>
  <si>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</si>
  <si>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</si>
  <si>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</si>
  <si>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</si>
  <si>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</si>
  <si>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</si>
  <si>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</si>
  <si>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</si>
  <si>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</si>
  <si>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</si>
  <si>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</si>
  <si>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</si>
  <si>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</si>
  <si>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</si>
  <si>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</si>
  <si>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</si>
  <si>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</si>
  <si>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</si>
  <si>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</si>
  <si>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</si>
  <si>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</si>
  <si>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</si>
  <si>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</si>
  <si>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</si>
  <si>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</si>
  <si>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</si>
  <si>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</si>
  <si>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</si>
  <si>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</si>
  <si>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</si>
  <si>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</si>
  <si>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</si>
  <si>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</si>
  <si>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</si>
  <si>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</si>
  <si>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</si>
  <si>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</si>
  <si>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</si>
  <si>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</si>
  <si>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</si>
  <si>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</si>
  <si>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</si>
  <si>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</si>
  <si>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</si>
  <si>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</si>
  <si>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</si>
  <si>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</si>
  <si>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</si>
  <si>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</si>
  <si>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</si>
  <si>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</si>
  <si>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</si>
  <si>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</si>
  <si>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</si>
  <si>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</si>
  <si>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</si>
  <si>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</si>
  <si>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</si>
  <si>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</si>
  <si>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</si>
  <si>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</si>
  <si>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</si>
  <si>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</si>
  <si>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</si>
  <si>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</si>
  <si>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</si>
  <si>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</si>
  <si>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</si>
  <si>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</si>
  <si>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</si>
  <si>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</si>
  <si>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</si>
  <si>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</si>
  <si>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</si>
  <si>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</si>
  <si>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</si>
  <si>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</si>
  <si>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</si>
  <si>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</si>
  <si>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</si>
  <si>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</si>
  <si>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</si>
  <si>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</si>
  <si>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</si>
  <si>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</si>
  <si>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</si>
  <si>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</si>
  <si>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</si>
  <si>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</si>
  <si>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</si>
  <si>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</si>
  <si>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</si>
  <si>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</si>
  <si>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</si>
  <si>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</si>
  <si>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</si>
  <si>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</si>
  <si>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</si>
  <si>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</si>
  <si>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</si>
  <si>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</si>
  <si>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</si>
  <si>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</si>
  <si>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</si>
  <si>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</si>
  <si>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</si>
  <si>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</si>
  <si>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</si>
  <si>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</si>
  <si>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</si>
  <si>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</si>
  <si>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</si>
  <si>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</si>
  <si>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</si>
  <si>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</si>
  <si>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</si>
  <si>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</si>
  <si>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</si>
  <si>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</si>
  <si>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</si>
  <si>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</si>
  <si>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</si>
  <si>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</si>
  <si>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</si>
  <si>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</si>
  <si>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</si>
  <si>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</si>
  <si>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</si>
  <si>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</si>
  <si>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</si>
  <si>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</si>
  <si>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</si>
  <si>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</si>
  <si>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</si>
  <si>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</si>
  <si>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</si>
  <si>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</si>
  <si>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</si>
  <si>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</si>
  <si>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</si>
  <si>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</si>
  <si>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</si>
  <si>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</si>
  <si>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</si>
  <si>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</si>
  <si>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</si>
  <si>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</si>
  <si>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</si>
  <si>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</si>
  <si>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</si>
  <si>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</si>
  <si>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</si>
  <si>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</si>
  <si>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</si>
  <si>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</si>
  <si>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</si>
  <si>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</si>
  <si>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</si>
  <si>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</si>
  <si>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</si>
  <si>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</si>
  <si>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</si>
  <si>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</si>
  <si>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</si>
  <si>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</si>
  <si>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</si>
  <si>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</si>
  <si>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</si>
  <si>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</si>
  <si>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</si>
  <si>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</si>
  <si>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</si>
  <si>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</si>
  <si>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</si>
  <si>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</si>
  <si>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</si>
  <si>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</si>
  <si>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</si>
  <si>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</si>
  <si>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</si>
  <si>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</si>
  <si>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</si>
  <si>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</si>
  <si>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</si>
  <si>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</si>
  <si>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</si>
  <si>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</si>
  <si>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</si>
  <si>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</si>
  <si>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</si>
  <si>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</si>
  <si>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</si>
  <si>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</si>
  <si>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</si>
  <si>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</si>
  <si>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</si>
  <si>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</si>
  <si>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</si>
  <si>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</si>
  <si>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</si>
  <si>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</si>
  <si>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</si>
  <si>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</si>
  <si>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</si>
  <si>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</si>
  <si>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</si>
  <si>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</si>
  <si>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</si>
  <si>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</si>
  <si>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</si>
  <si>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</si>
  <si>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</si>
  <si>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</si>
  <si>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</si>
  <si>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</si>
  <si>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</si>
  <si>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</si>
  <si>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</si>
  <si>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</si>
  <si>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</si>
  <si>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</si>
  <si>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</si>
  <si>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</si>
  <si>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</si>
  <si>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</si>
  <si>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</si>
  <si>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</si>
  <si>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</si>
  <si>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</si>
  <si>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</si>
  <si>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</si>
  <si>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</si>
  <si>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</si>
  <si>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</si>
  <si>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</si>
  <si>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</si>
  <si>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</si>
  <si>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</si>
  <si>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</si>
  <si>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</si>
  <si>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</si>
  <si>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</si>
  <si>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</si>
  <si>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</si>
  <si>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</si>
  <si>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</si>
  <si>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</si>
  <si>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</si>
  <si>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</si>
  <si>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</si>
  <si>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</si>
  <si>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</si>
  <si>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</si>
  <si>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</si>
  <si>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</si>
  <si>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</si>
  <si>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</si>
  <si>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</si>
  <si>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</si>
  <si>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</si>
  <si>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</si>
  <si>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</si>
  <si>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</si>
  <si>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</si>
  <si>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</si>
  <si>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</si>
  <si>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</si>
  <si>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</si>
  <si>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</si>
  <si>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</si>
  <si>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</si>
  <si>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</si>
  <si>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</si>
  <si>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</si>
  <si>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</si>
  <si>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</si>
  <si>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</si>
  <si>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</si>
  <si>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</si>
  <si>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</si>
  <si>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</si>
  <si>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</si>
  <si>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</si>
  <si>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</si>
  <si>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</si>
  <si>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</si>
  <si>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</si>
  <si>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</si>
  <si>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</si>
  <si>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</si>
  <si>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</si>
  <si>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</si>
  <si>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</si>
  <si>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</si>
  <si>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</si>
  <si>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</si>
  <si>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</si>
  <si>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</si>
  <si>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</si>
  <si>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</si>
  <si>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</si>
  <si>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</si>
  <si>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</si>
  <si>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</si>
  <si>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</si>
  <si>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</si>
  <si>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</si>
  <si>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</si>
  <si>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</si>
  <si>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</si>
  <si>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</si>
  <si>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</si>
  <si>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</si>
  <si>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</si>
  <si>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</si>
  <si>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</si>
  <si>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</si>
  <si>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</si>
  <si>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</si>
  <si>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</si>
  <si>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</si>
  <si>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</si>
  <si>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</si>
  <si>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</si>
  <si>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</si>
  <si>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</si>
  <si>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</si>
  <si>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</si>
  <si>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</si>
  <si>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</si>
  <si>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</si>
  <si>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</si>
  <si>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</si>
  <si>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</si>
  <si>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</si>
  <si>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</si>
  <si>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</si>
  <si>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</si>
  <si>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</si>
  <si>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</si>
  <si>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</si>
  <si>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</si>
  <si>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</si>
  <si>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</si>
  <si>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</si>
  <si>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</si>
  <si>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</si>
  <si>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</si>
  <si>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</si>
  <si>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</si>
  <si>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</si>
  <si>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</si>
  <si>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</si>
  <si>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</si>
  <si>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</si>
  <si>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</si>
  <si>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</si>
  <si>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</si>
  <si>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</si>
  <si>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</si>
  <si>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</si>
  <si>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</si>
  <si>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</si>
  <si>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</si>
  <si>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</si>
  <si>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</si>
  <si>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</si>
  <si>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</si>
  <si>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</si>
  <si>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</si>
  <si>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</si>
  <si>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</si>
  <si>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</si>
  <si>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</si>
  <si>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</si>
  <si>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</si>
  <si>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</si>
  <si>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</si>
  <si>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</si>
  <si>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</si>
  <si>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</si>
  <si>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</si>
  <si>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</si>
  <si>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</si>
  <si>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</si>
  <si>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</si>
  <si>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</si>
  <si>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</si>
  <si>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</si>
  <si>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</si>
  <si>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</si>
  <si>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</si>
  <si>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</si>
  <si>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</si>
  <si>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</si>
  <si>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</si>
  <si>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</si>
  <si>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</si>
  <si>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</si>
  <si>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</si>
  <si>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</si>
  <si>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</si>
  <si>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</si>
  <si>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</si>
  <si>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</si>
  <si>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</si>
  <si>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</si>
  <si>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</si>
  <si>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</si>
  <si>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</si>
  <si>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</si>
  <si>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</si>
  <si>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</si>
  <si>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</si>
  <si>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</si>
  <si>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</si>
  <si>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</si>
  <si>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</si>
  <si>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</si>
  <si>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</si>
  <si>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</si>
  <si>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</si>
  <si>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</si>
  <si>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</si>
  <si>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</si>
  <si>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</si>
  <si>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</si>
  <si>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</si>
  <si>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</si>
  <si>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</si>
  <si>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</si>
  <si>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</si>
  <si>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</si>
  <si>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</si>
  <si>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</si>
  <si>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</si>
  <si>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</si>
  <si>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</si>
  <si>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</si>
  <si>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</si>
  <si>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</si>
  <si>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</si>
  <si>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</si>
  <si>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</si>
  <si>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</si>
  <si>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</si>
  <si>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</si>
  <si>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</si>
  <si>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</si>
  <si>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</si>
  <si>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</si>
  <si>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</si>
  <si>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</si>
  <si>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</si>
  <si>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</si>
  <si>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</si>
  <si>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</si>
  <si>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</si>
  <si>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</si>
  <si>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</si>
  <si>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</si>
  <si>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</si>
  <si>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</si>
  <si>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</si>
  <si>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</si>
  <si>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</si>
  <si>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</si>
  <si>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</si>
  <si>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</si>
  <si>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</si>
  <si>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</si>
  <si>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</si>
  <si>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</si>
  <si>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</si>
  <si>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</si>
  <si>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</si>
  <si>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</si>
  <si>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</si>
  <si>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</si>
  <si>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</si>
  <si>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</si>
  <si>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</si>
  <si>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</si>
  <si>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</si>
  <si>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</si>
  <si>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</si>
  <si>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</si>
  <si>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</si>
  <si>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</si>
  <si>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</si>
  <si>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</si>
  <si>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</si>
  <si>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</si>
  <si>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</si>
  <si>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</si>
  <si>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</si>
  <si>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</si>
  <si>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</si>
  <si>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</si>
  <si>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</si>
  <si>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</si>
  <si>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</si>
  <si>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</si>
  <si>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</si>
  <si>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</si>
  <si>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</si>
  <si>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</si>
  <si>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</si>
  <si>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</si>
  <si>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</si>
  <si>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</si>
  <si>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</si>
  <si>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</si>
  <si>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</si>
  <si>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</si>
  <si>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</si>
  <si>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</si>
  <si>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</si>
  <si>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</si>
  <si>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</si>
  <si>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</si>
  <si>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</si>
  <si>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</si>
  <si>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</si>
  <si>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</si>
  <si>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</si>
  <si>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</si>
  <si>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</si>
  <si>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</si>
  <si>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</si>
  <si>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</si>
  <si>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</si>
  <si>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</si>
  <si>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</si>
  <si>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</si>
  <si>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</si>
  <si>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</si>
  <si>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</si>
  <si>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</si>
  <si>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</si>
  <si>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</si>
  <si>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</si>
  <si>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</si>
  <si>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</si>
  <si>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</si>
  <si>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</si>
  <si>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</si>
  <si>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</si>
  <si>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</si>
  <si>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</si>
  <si>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</si>
  <si>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</si>
  <si>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</si>
  <si>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</si>
  <si>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</si>
  <si>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</si>
  <si>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</si>
  <si>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</si>
  <si>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</si>
  <si>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</si>
  <si>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</si>
  <si>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</si>
  <si>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</si>
  <si>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</si>
  <si>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</si>
  <si>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</si>
  <si>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</si>
  <si>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</si>
  <si>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</si>
  <si>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</si>
  <si>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</si>
  <si>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</si>
  <si>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</si>
  <si>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</si>
  <si>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</si>
  <si>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</si>
  <si>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</si>
  <si>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</si>
  <si>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</si>
  <si>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</si>
  <si>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</si>
  <si>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</si>
  <si>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</si>
  <si>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</si>
  <si>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</si>
  <si>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</si>
  <si>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</si>
  <si>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</si>
  <si>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</si>
  <si>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</si>
  <si>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</si>
  <si>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</si>
  <si>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</si>
  <si>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</si>
  <si>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</si>
  <si>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</si>
  <si>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</si>
  <si>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</si>
  <si>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</si>
  <si>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</si>
  <si>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</si>
  <si>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</si>
  <si>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</si>
  <si>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</si>
  <si>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</si>
  <si>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</si>
  <si>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</si>
  <si>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</si>
  <si>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</si>
  <si>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</si>
  <si>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</si>
  <si>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</si>
  <si>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</si>
  <si>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</si>
  <si>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</si>
  <si>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</si>
  <si>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</si>
  <si>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</si>
  <si>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</si>
  <si>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</si>
  <si>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</si>
  <si>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</si>
  <si>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</si>
  <si>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</si>
  <si>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</si>
  <si>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</si>
  <si>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</si>
  <si>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</si>
  <si>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</si>
  <si>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</si>
  <si>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</si>
  <si>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</si>
  <si>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</si>
  <si>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</si>
  <si>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</si>
  <si>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</si>
  <si>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</si>
  <si>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</si>
  <si>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</si>
  <si>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</si>
  <si>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</si>
  <si>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</si>
  <si>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</si>
  <si>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</si>
  <si>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</si>
  <si>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</si>
  <si>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</si>
  <si>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</si>
  <si>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</si>
  <si>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</si>
  <si>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</si>
  <si>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</si>
  <si>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</si>
  <si>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</si>
  <si>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</si>
  <si>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</si>
  <si>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</si>
  <si>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</si>
  <si>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</si>
  <si>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</si>
  <si>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</si>
  <si>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</si>
  <si>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</si>
  <si>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</si>
  <si>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</si>
  <si>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</si>
  <si>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</si>
  <si>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</si>
  <si>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</si>
  <si>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</si>
  <si>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</si>
  <si>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</si>
  <si>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</si>
  <si>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</si>
  <si>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</si>
  <si>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</si>
  <si>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</si>
  <si>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</si>
  <si>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</si>
  <si>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</si>
  <si>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</si>
  <si>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</si>
  <si>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</si>
  <si>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</si>
  <si>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</si>
  <si>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</si>
  <si>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</si>
  <si>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</si>
  <si>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</si>
  <si>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</si>
  <si>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</si>
  <si>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</si>
  <si>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</si>
  <si>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</si>
  <si>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</si>
  <si>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</si>
  <si>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</si>
  <si>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</si>
  <si>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</si>
  <si>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</si>
  <si>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</si>
  <si>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</si>
  <si>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</si>
  <si>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</si>
  <si>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</si>
  <si>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</si>
  <si>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</si>
  <si>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</si>
  <si>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</si>
  <si>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</si>
  <si>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</si>
  <si>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</si>
  <si>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</si>
  <si>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</si>
  <si>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</si>
  <si>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</si>
  <si>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</si>
  <si>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</si>
  <si>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</si>
  <si>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</si>
  <si>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</si>
  <si>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</si>
  <si>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</si>
  <si>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</si>
  <si>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</si>
  <si>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</si>
  <si>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</si>
  <si>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</si>
  <si>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</si>
  <si>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</si>
  <si>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</si>
  <si>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</si>
  <si>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</si>
  <si>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</si>
  <si>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</si>
  <si>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</si>
  <si>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</si>
  <si>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</si>
  <si>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</si>
  <si>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</si>
  <si>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</si>
  <si>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</si>
  <si>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</si>
  <si>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</si>
  <si>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</si>
  <si>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</si>
  <si>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</si>
  <si>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</si>
  <si>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</si>
  <si>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</si>
  <si>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</si>
  <si>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</si>
  <si>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</si>
  <si>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</si>
  <si>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</si>
  <si>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</si>
  <si>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</si>
  <si>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</si>
  <si>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</si>
  <si>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</si>
  <si>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</si>
  <si>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</si>
  <si>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</si>
  <si>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</si>
  <si>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</si>
  <si>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</si>
  <si>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</si>
  <si>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</si>
  <si>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</si>
  <si>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</si>
  <si>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</si>
  <si>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</si>
  <si>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</si>
  <si>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</si>
  <si>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</si>
  <si>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</si>
  <si>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</si>
  <si>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</si>
  <si>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</si>
  <si>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</si>
  <si>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</si>
  <si>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</si>
  <si>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</si>
  <si>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</si>
  <si>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</si>
  <si>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</si>
  <si>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</si>
  <si>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</si>
  <si>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</si>
  <si>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</si>
  <si>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</si>
  <si>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</si>
  <si>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</si>
  <si>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</si>
  <si>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</si>
  <si>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</si>
  <si>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</si>
  <si>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</si>
  <si>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</si>
  <si>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</si>
  <si>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</si>
  <si>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</si>
  <si>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</si>
  <si>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</si>
  <si>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</si>
  <si>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</si>
  <si>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</si>
  <si>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</si>
  <si>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</si>
  <si>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</si>
  <si>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</si>
  <si>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</si>
  <si>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</si>
  <si>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</si>
  <si>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</si>
  <si>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</si>
  <si>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</si>
  <si>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</si>
  <si>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</si>
  <si>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</si>
  <si>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</si>
  <si>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</si>
  <si>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</si>
  <si>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</si>
  <si>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</si>
  <si>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</si>
  <si>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</si>
  <si>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</si>
  <si>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</si>
  <si>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</si>
  <si>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</si>
  <si>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</si>
  <si>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</si>
  <si>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</si>
  <si>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</si>
  <si>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</si>
  <si>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</si>
  <si>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</si>
  <si>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</si>
  <si>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</si>
  <si>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</si>
  <si>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</si>
  <si>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</si>
  <si>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</si>
  <si>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</si>
  <si>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</si>
  <si>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</si>
  <si>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</si>
  <si>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</si>
  <si>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</si>
  <si>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</si>
  <si>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</si>
  <si>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</si>
  <si>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</si>
  <si>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</si>
  <si>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</si>
  <si>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</si>
  <si>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</si>
  <si>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</si>
  <si>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</si>
  <si>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</si>
  <si>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</si>
  <si>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</si>
  <si>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</si>
  <si>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</si>
  <si>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</si>
  <si>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</si>
  <si>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</si>
  <si>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</si>
  <si>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</si>
  <si>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</si>
  <si>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</si>
  <si>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</si>
  <si>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</si>
  <si>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</si>
  <si>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</si>
  <si>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</si>
  <si>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</si>
  <si>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</si>
  <si>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</si>
  <si>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</si>
  <si>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</si>
  <si>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</si>
  <si>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</si>
  <si>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</si>
  <si>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</si>
  <si>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</si>
  <si>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</si>
  <si>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</si>
  <si>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</si>
  <si>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</si>
  <si>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</si>
  <si>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</si>
  <si>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</si>
  <si>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</si>
  <si>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</si>
  <si>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</si>
  <si>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</si>
  <si>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</si>
  <si>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</si>
  <si>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</si>
  <si>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</si>
  <si>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</si>
  <si>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</si>
  <si>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</si>
  <si>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</si>
  <si>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</si>
  <si>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</si>
  <si>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</si>
  <si>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</si>
  <si>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</si>
  <si>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</si>
  <si>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</si>
  <si>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</si>
  <si>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</si>
  <si>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</si>
  <si>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</si>
  <si>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</si>
  <si>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</si>
  <si>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</si>
  <si>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</si>
  <si>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</si>
  <si>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</si>
  <si>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</si>
  <si>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</si>
  <si>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</si>
  <si>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</si>
  <si>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</si>
  <si>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</si>
  <si>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</si>
  <si>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</si>
  <si>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</si>
  <si>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</si>
  <si>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</si>
  <si>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</si>
  <si>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</si>
  <si>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</si>
  <si>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</si>
  <si>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</si>
  <si>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</si>
  <si>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</si>
  <si>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</si>
  <si>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</si>
  <si>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</si>
  <si>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</si>
  <si>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</si>
  <si>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</si>
  <si>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</si>
  <si>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</si>
  <si>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</si>
  <si>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</si>
  <si>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</si>
  <si>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</si>
  <si>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</si>
  <si>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</si>
  <si>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</si>
  <si>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</si>
  <si>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</si>
  <si>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</si>
  <si>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</si>
  <si>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</si>
  <si>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</si>
  <si>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</si>
  <si>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</si>
  <si>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</si>
  <si>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</si>
  <si>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</si>
  <si>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</si>
  <si>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</si>
  <si>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</si>
  <si>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</si>
  <si>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</si>
  <si>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</si>
  <si>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</si>
  <si>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</si>
  <si>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</si>
  <si>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</si>
  <si>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</si>
  <si>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</si>
  <si>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</si>
  <si>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</si>
  <si>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</si>
  <si>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</si>
  <si>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</si>
  <si>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</si>
  <si>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</si>
  <si>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</si>
  <si>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</si>
  <si>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</si>
  <si>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</si>
  <si>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</si>
  <si>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</si>
  <si>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</si>
  <si>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</si>
  <si>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</si>
  <si>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</si>
  <si>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</si>
  <si>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</si>
  <si>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</si>
  <si>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</si>
  <si>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</si>
  <si>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</si>
  <si>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</si>
  <si>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</si>
  <si>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</si>
  <si>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</si>
  <si>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</si>
  <si>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</si>
  <si>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</si>
  <si>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</si>
  <si>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</si>
  <si>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</si>
  <si>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</si>
  <si>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</si>
  <si>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</si>
  <si>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</si>
  <si>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</si>
  <si>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</si>
  <si>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</si>
  <si>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</si>
  <si>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</si>
  <si>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</si>
  <si>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</si>
  <si>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</si>
  <si>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</si>
  <si>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</si>
  <si>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</si>
  <si>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</si>
  <si>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</si>
  <si>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</si>
  <si>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</si>
  <si>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</si>
  <si>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</si>
  <si>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</si>
  <si>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</si>
  <si>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</si>
  <si>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</si>
  <si>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</si>
  <si>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</si>
  <si>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</si>
  <si>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</si>
  <si>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</si>
  <si>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</si>
  <si>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</si>
  <si>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</si>
  <si>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</si>
  <si>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</si>
  <si>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</si>
  <si>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</si>
  <si>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</si>
  <si>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</si>
  <si>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</si>
  <si>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</si>
  <si>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</si>
  <si>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</si>
  <si>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</si>
  <si>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</si>
  <si>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</si>
  <si>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</si>
  <si>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</si>
  <si>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</si>
  <si>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</si>
  <si>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</si>
  <si>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</si>
  <si>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</si>
  <si>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</si>
  <si>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</si>
  <si>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</si>
  <si>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</si>
  <si>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</si>
  <si>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</si>
  <si>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</si>
  <si>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</si>
  <si>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</si>
  <si>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</si>
  <si>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</si>
  <si>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</si>
  <si>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</si>
  <si>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</si>
  <si>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</si>
  <si>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</si>
  <si>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</si>
  <si>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</si>
  <si>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</si>
  <si>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</si>
  <si>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</si>
  <si>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</si>
  <si>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</si>
  <si>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</si>
  <si>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</si>
  <si>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</si>
  <si>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</si>
  <si>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</si>
  <si>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</si>
  <si>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</si>
  <si>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</si>
  <si>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</si>
  <si>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</si>
  <si>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</si>
  <si>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</si>
  <si>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</si>
  <si>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</si>
  <si>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</si>
  <si>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</si>
  <si>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</si>
  <si>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</si>
  <si>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</si>
  <si>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</si>
  <si>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</si>
  <si>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</si>
  <si>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</si>
  <si>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</si>
  <si>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</si>
  <si>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</si>
  <si>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</si>
  <si>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</si>
  <si>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</si>
  <si>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</si>
  <si>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</si>
  <si>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</si>
  <si>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</si>
  <si>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</si>
  <si>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</si>
  <si>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</si>
  <si>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</si>
  <si>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</si>
  <si>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</si>
  <si>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</si>
  <si>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</si>
  <si>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</si>
  <si>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</si>
  <si>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</si>
  <si>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</si>
  <si>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</si>
  <si>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</si>
  <si>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</si>
  <si>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</si>
  <si>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</si>
  <si>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</si>
  <si>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</si>
  <si>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</si>
  <si>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</si>
  <si>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</si>
  <si>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</si>
  <si>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</si>
  <si>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</si>
  <si>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</si>
  <si>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</si>
  <si>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</si>
  <si>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</si>
  <si>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</si>
  <si>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</si>
  <si>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</si>
  <si>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</si>
  <si>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</si>
  <si>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</si>
  <si>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</si>
  <si>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</si>
  <si>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</si>
  <si>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</si>
  <si>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</si>
  <si>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</si>
  <si>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</si>
  <si>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</si>
  <si>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</si>
  <si>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</si>
  <si>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</si>
  <si>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</si>
  <si>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</si>
  <si>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</si>
  <si>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</si>
  <si>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</si>
  <si>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</si>
  <si>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</si>
  <si>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</si>
  <si>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</si>
  <si>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</si>
  <si>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</si>
  <si>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</si>
  <si>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</si>
  <si>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</si>
  <si>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</si>
  <si>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</si>
  <si>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</si>
  <si>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</si>
  <si>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</si>
  <si>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</si>
  <si>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</si>
  <si>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</si>
  <si>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</si>
  <si>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</si>
  <si>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</si>
  <si>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</si>
  <si>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</si>
  <si>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</si>
  <si>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</si>
  <si>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</si>
  <si>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</si>
  <si>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</si>
  <si>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</si>
  <si>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</si>
  <si>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</si>
  <si>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</si>
  <si>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</si>
  <si>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</si>
  <si>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</si>
  <si>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</si>
  <si>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</si>
  <si>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</si>
  <si>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</si>
  <si>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</si>
  <si>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</si>
  <si>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</si>
  <si>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</si>
  <si>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</si>
  <si>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</si>
  <si>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</si>
  <si>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</si>
  <si>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</si>
  <si>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</si>
  <si>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</si>
  <si>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</si>
  <si>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</si>
  <si>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</si>
  <si>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</si>
  <si>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</si>
  <si>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</si>
  <si>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</si>
  <si>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</si>
  <si>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</si>
  <si>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</si>
  <si>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</si>
  <si>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</si>
  <si>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</si>
  <si>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</si>
  <si>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</si>
  <si>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</si>
  <si>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</si>
  <si>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</si>
  <si>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</si>
  <si>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</si>
  <si>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</si>
  <si>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</si>
  <si>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</si>
  <si>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</si>
  <si>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</si>
  <si>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</si>
  <si>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</si>
  <si>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</si>
  <si>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</si>
  <si>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</si>
  <si>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</si>
  <si>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</si>
  <si>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</si>
  <si>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</si>
  <si>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</si>
  <si>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</si>
  <si>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</si>
  <si>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</si>
  <si>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</si>
  <si>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</si>
  <si>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</si>
  <si>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</si>
  <si>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</si>
  <si>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</si>
  <si>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</si>
  <si>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</si>
  <si>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</si>
  <si>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</si>
  <si>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</si>
  <si>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</si>
  <si>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</si>
  <si>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</si>
  <si>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</si>
  <si>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</si>
  <si>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</si>
  <si>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</si>
  <si>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</si>
  <si>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</si>
  <si>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</si>
  <si>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</si>
  <si>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</si>
  <si>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</si>
  <si>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</si>
  <si>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</si>
  <si>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</si>
  <si>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</si>
  <si>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</si>
  <si>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</si>
  <si>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</si>
  <si>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</si>
  <si>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</si>
  <si>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</si>
  <si>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</si>
  <si>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</si>
  <si>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</si>
  <si>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</si>
  <si>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</si>
  <si>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</si>
  <si>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</si>
  <si>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</si>
  <si>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</si>
  <si>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</si>
  <si>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</si>
  <si>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</si>
  <si>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</si>
  <si>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</si>
  <si>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</si>
  <si>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</si>
  <si>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</si>
  <si>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</si>
  <si>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</si>
  <si>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</si>
  <si>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</si>
  <si>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</si>
  <si>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</si>
  <si>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</si>
  <si>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</si>
  <si>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</si>
  <si>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</si>
  <si>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</si>
  <si>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</si>
  <si>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</si>
  <si>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</si>
  <si>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</si>
  <si>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</si>
  <si>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</si>
  <si>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</si>
  <si>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</si>
  <si>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</si>
  <si>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</si>
  <si>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</si>
  <si>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</si>
  <si>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</si>
  <si>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</si>
  <si>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</si>
  <si>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</si>
  <si>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</si>
  <si>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</si>
  <si>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</si>
  <si>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</si>
  <si>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</si>
  <si>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</si>
  <si>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</si>
  <si>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</si>
  <si>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</si>
  <si>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</si>
  <si>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</si>
  <si>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</si>
  <si>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</si>
  <si>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</si>
  <si>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</si>
  <si>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</si>
  <si>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</si>
  <si>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</si>
  <si>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</si>
  <si>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</si>
  <si>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</si>
  <si>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</si>
  <si>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</si>
  <si>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</si>
  <si>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</si>
  <si>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</si>
  <si>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</si>
  <si>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</si>
  <si>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</si>
  <si>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</si>
  <si>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</si>
  <si>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</si>
  <si>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</si>
  <si>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</si>
  <si>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</si>
  <si>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</si>
  <si>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</si>
  <si>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</si>
  <si>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</si>
  <si>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</si>
  <si>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</si>
  <si>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</si>
  <si>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</si>
  <si>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</si>
  <si>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</si>
  <si>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</si>
  <si>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</si>
  <si>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</si>
  <si>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</si>
  <si>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</si>
  <si>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</si>
  <si>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</si>
  <si>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</si>
  <si>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</si>
  <si>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</si>
  <si>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</si>
  <si>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</si>
  <si>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</si>
  <si>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</si>
  <si>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</si>
  <si>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</si>
  <si>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</si>
  <si>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</si>
  <si>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</si>
  <si>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</si>
  <si>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</si>
  <si>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</si>
  <si>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</si>
  <si>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</si>
  <si>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</si>
  <si>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</si>
  <si>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</si>
  <si>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</si>
  <si>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</si>
  <si>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</si>
  <si>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</si>
  <si>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</si>
  <si>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</si>
  <si>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</si>
  <si>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</si>
  <si>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</si>
  <si>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</si>
  <si>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</si>
  <si>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</si>
  <si>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</si>
  <si>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</si>
  <si>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</si>
  <si>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</si>
  <si>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</si>
  <si>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</si>
  <si>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</si>
  <si>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</si>
  <si>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</si>
  <si>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</si>
  <si>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</si>
  <si>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</si>
  <si>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</si>
  <si>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</si>
  <si>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</si>
  <si>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</si>
  <si>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</si>
  <si>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</si>
  <si>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</si>
  <si>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</si>
  <si>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</si>
  <si>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</si>
  <si>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</si>
  <si>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</si>
  <si>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</si>
  <si>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</si>
  <si>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</si>
  <si>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</si>
  <si>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</si>
  <si>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</si>
  <si>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</si>
  <si>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</si>
  <si>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</si>
  <si>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</si>
  <si>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</si>
  <si>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</si>
  <si>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</si>
  <si>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</si>
  <si>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</si>
  <si>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</si>
  <si>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</si>
  <si>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</si>
  <si>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</si>
  <si>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</si>
  <si>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</si>
  <si>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</si>
  <si>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</si>
  <si>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</si>
  <si>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</si>
  <si>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</si>
  <si>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</si>
  <si>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</si>
  <si>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</si>
  <si>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</si>
  <si>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</si>
  <si>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</si>
  <si>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</si>
  <si>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</si>
  <si>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</si>
  <si>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</si>
  <si>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</si>
  <si>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</si>
  <si>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</si>
  <si>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</si>
  <si>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</si>
  <si>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</si>
  <si>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</si>
  <si>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</si>
  <si>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</si>
  <si>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</si>
  <si>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</si>
  <si>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</si>
  <si>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</si>
  <si>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</si>
  <si>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</si>
  <si>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</si>
  <si>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</si>
  <si>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</si>
  <si>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</si>
  <si>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</si>
  <si>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</si>
  <si>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</si>
  <si>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</si>
  <si>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</si>
  <si>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</si>
  <si>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</si>
  <si>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</si>
  <si>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</si>
  <si>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</si>
  <si>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</si>
  <si>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</si>
  <si>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</si>
  <si>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</si>
  <si>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</si>
  <si>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</si>
  <si>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</si>
  <si>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</si>
  <si>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</si>
  <si>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</si>
  <si>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</si>
  <si>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</si>
  <si>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</si>
  <si>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</si>
  <si>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</si>
  <si>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</si>
  <si>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</si>
  <si>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</si>
  <si>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</si>
  <si>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</si>
  <si>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</si>
  <si>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</si>
  <si>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</si>
  <si>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</si>
  <si>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</si>
  <si>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</si>
  <si>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</si>
  <si>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</si>
  <si>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</si>
  <si>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</si>
  <si>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</si>
  <si>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</si>
  <si>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</si>
  <si>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</si>
  <si>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</si>
  <si>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</si>
  <si>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</si>
  <si>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</si>
  <si>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</si>
  <si>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</si>
  <si>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</si>
  <si>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</si>
  <si>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</si>
  <si>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</si>
  <si>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</si>
  <si>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</si>
  <si>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</si>
  <si>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</si>
  <si>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</si>
  <si>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</si>
  <si>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</si>
  <si>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</si>
  <si>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</si>
  <si>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</si>
  <si>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</si>
  <si>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</si>
  <si>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</si>
  <si>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</si>
  <si>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</si>
  <si>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</si>
  <si>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</si>
  <si>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</si>
  <si>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</si>
  <si>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</si>
  <si>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</si>
  <si>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</si>
  <si>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</si>
  <si>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</si>
  <si>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</si>
  <si>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</si>
  <si>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</si>
  <si>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</si>
  <si>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</si>
  <si>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</si>
  <si>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</si>
  <si>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</si>
  <si>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</si>
  <si>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</si>
  <si>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</si>
  <si>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</si>
  <si>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</si>
  <si>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</si>
  <si>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</si>
  <si>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</si>
  <si>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</si>
  <si>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</si>
  <si>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</si>
  <si>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</si>
  <si>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</si>
  <si>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</si>
  <si>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</si>
  <si>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</si>
  <si>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</si>
  <si>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</si>
  <si>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</si>
  <si>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</si>
  <si>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</si>
  <si>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</si>
  <si>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</si>
  <si>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</si>
  <si>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</si>
  <si>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</si>
  <si>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</si>
  <si>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</si>
  <si>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</si>
  <si>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</si>
  <si>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</si>
  <si>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</si>
  <si>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</si>
  <si>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</si>
  <si>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</si>
  <si>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</si>
  <si>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</si>
  <si>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</si>
  <si>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</si>
  <si>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</si>
  <si>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</si>
  <si>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</si>
  <si>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</si>
  <si>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</si>
  <si>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</si>
  <si>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</si>
  <si>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</si>
  <si>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</si>
  <si>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</si>
  <si>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</si>
  <si>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</si>
  <si>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</si>
  <si>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</si>
  <si>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</si>
  <si>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</si>
  <si>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</si>
  <si>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</si>
  <si>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</si>
  <si>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</si>
  <si>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</si>
  <si>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</si>
  <si>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</si>
  <si>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</si>
  <si>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</si>
  <si>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</si>
  <si>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</si>
  <si>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</si>
  <si>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</si>
  <si>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</si>
  <si>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</si>
  <si>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</si>
  <si>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</si>
  <si>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</si>
  <si>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</si>
  <si>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</si>
  <si>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</si>
  <si>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</si>
  <si>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</si>
  <si>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</si>
  <si>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</si>
  <si>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</si>
  <si>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</si>
  <si>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</si>
  <si>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</si>
  <si>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</si>
  <si>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</si>
  <si>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</si>
  <si>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</si>
  <si>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</si>
  <si>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</si>
  <si>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</si>
  <si>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</si>
  <si>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</si>
  <si>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</si>
  <si>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</si>
  <si>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</si>
  <si>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</si>
  <si>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</si>
  <si>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</si>
  <si>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</si>
  <si>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</si>
  <si>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</si>
  <si>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</si>
  <si>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</si>
  <si>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</si>
  <si>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</si>
  <si>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</si>
  <si>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</si>
  <si>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</si>
  <si>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</si>
  <si>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</si>
  <si>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</si>
  <si>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</si>
  <si>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</si>
  <si>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</si>
  <si>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</si>
  <si>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</si>
  <si>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</si>
  <si>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</si>
  <si>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</si>
  <si>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</si>
  <si>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</si>
  <si>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</si>
  <si>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</si>
  <si>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</si>
  <si>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</si>
  <si>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</si>
  <si>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</si>
  <si>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</si>
  <si>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</si>
  <si>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</si>
  <si>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</si>
  <si>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</si>
  <si>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</si>
  <si>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</si>
  <si>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</si>
  <si>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</si>
  <si>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</si>
  <si>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</si>
  <si>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</si>
  <si>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</si>
  <si>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</si>
  <si>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</si>
  <si>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</si>
  <si>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</si>
  <si>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</si>
  <si>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</si>
  <si>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</si>
  <si>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</si>
  <si>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</si>
  <si>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</si>
  <si>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</si>
  <si>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</si>
  <si>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</si>
  <si>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</si>
  <si>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</si>
  <si>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</si>
  <si>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</si>
  <si>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</si>
  <si>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</si>
  <si>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</si>
  <si>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</si>
  <si>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</si>
  <si>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</si>
  <si>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</si>
  <si>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</si>
  <si>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</si>
  <si>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</si>
  <si>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</si>
  <si>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</si>
  <si>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</si>
  <si>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</si>
  <si>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</si>
  <si>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</si>
  <si>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</si>
  <si>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</si>
  <si>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</si>
  <si>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</si>
  <si>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</si>
  <si>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</si>
  <si>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</si>
  <si>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</si>
  <si>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</si>
  <si>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</si>
  <si>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</si>
  <si>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</si>
  <si>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</si>
  <si>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</si>
  <si>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</si>
  <si>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</si>
  <si>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</si>
  <si>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</si>
  <si>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</si>
  <si>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</si>
  <si>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</si>
  <si>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</si>
  <si>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</si>
  <si>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</si>
  <si>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</si>
  <si>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</si>
  <si>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</si>
  <si>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</si>
  <si>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</si>
  <si>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</si>
  <si>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</si>
  <si>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</si>
  <si>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</si>
  <si>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</si>
  <si>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</si>
  <si>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</si>
  <si>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</si>
  <si>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</si>
  <si>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</si>
  <si>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</si>
  <si>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</si>
  <si>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</si>
  <si>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</si>
  <si>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</si>
  <si>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</si>
  <si>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</si>
  <si>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</si>
  <si>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</si>
  <si>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</si>
  <si>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</si>
  <si>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</si>
  <si>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</si>
  <si>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</si>
  <si>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</si>
  <si>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</si>
  <si>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</si>
  <si>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</si>
  <si>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</si>
  <si>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</si>
  <si>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</si>
  <si>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</si>
  <si>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</si>
  <si>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</si>
  <si>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</si>
  <si>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</si>
  <si>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</si>
  <si>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</si>
  <si>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</si>
  <si>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</si>
  <si>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</si>
  <si>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</si>
  <si>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</si>
  <si>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</si>
  <si>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</si>
  <si>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</si>
  <si>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</si>
  <si>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</si>
  <si>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</si>
  <si>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</si>
  <si>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</si>
  <si>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</si>
  <si>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</si>
  <si>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</si>
  <si>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</si>
  <si>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</si>
  <si>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</si>
  <si>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</si>
  <si>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</si>
  <si>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</si>
  <si>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</si>
  <si>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</si>
  <si>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</si>
  <si>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</si>
  <si>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</si>
  <si>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</si>
  <si>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</si>
  <si>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</si>
  <si>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</si>
  <si>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</si>
  <si>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</si>
  <si>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</si>
  <si>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</si>
  <si>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</si>
  <si>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</si>
  <si>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</si>
  <si>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</si>
  <si>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</si>
  <si>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</si>
  <si>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</si>
  <si>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</si>
  <si>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</si>
  <si>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</si>
  <si>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</si>
  <si>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</si>
  <si>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</si>
  <si>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</si>
  <si>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</si>
  <si>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</si>
  <si>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</si>
  <si>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</si>
  <si>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</si>
  <si>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</si>
  <si>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</si>
  <si>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</si>
  <si>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</si>
  <si>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</si>
  <si>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</si>
  <si>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</si>
  <si>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</si>
  <si>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</si>
  <si>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</si>
  <si>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</si>
  <si>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</si>
  <si>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</si>
  <si>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</si>
  <si>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</si>
  <si>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</si>
  <si>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</si>
  <si>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</si>
  <si>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</si>
  <si>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</si>
  <si>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</si>
  <si>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</si>
  <si>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</si>
  <si>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</si>
  <si>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</si>
  <si>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</si>
  <si>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</si>
  <si>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</si>
  <si>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</si>
  <si>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</si>
  <si>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</si>
  <si>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</si>
  <si>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</si>
  <si>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</si>
  <si>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</si>
  <si>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</si>
  <si>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</si>
  <si>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</si>
  <si>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</si>
  <si>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</si>
  <si>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</si>
  <si>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</si>
  <si>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</si>
  <si>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</si>
  <si>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</si>
  <si>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</si>
  <si>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</si>
  <si>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</si>
  <si>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</si>
  <si>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</si>
  <si>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</si>
  <si>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</si>
  <si>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</si>
  <si>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</si>
  <si>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</si>
  <si>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</si>
  <si>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</si>
  <si>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</si>
  <si>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</si>
  <si>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</si>
  <si>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</si>
  <si>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</si>
  <si>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</si>
  <si>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</si>
  <si>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</si>
  <si>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</si>
  <si>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</si>
  <si>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</si>
  <si>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</si>
  <si>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</si>
  <si>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</si>
  <si>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</si>
  <si>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</si>
  <si>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</si>
  <si>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</si>
  <si>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</si>
  <si>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</si>
  <si>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</si>
  <si>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</si>
  <si>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</si>
  <si>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</si>
  <si>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</si>
  <si>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</si>
  <si>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</si>
  <si>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</si>
  <si>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</si>
  <si>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</si>
  <si>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</si>
  <si>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</si>
  <si>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</si>
  <si>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</si>
  <si>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</si>
  <si>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</si>
  <si>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</si>
  <si>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</si>
  <si>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</si>
  <si>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</si>
  <si>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</si>
  <si>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</si>
  <si>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</si>
  <si>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</si>
  <si>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</si>
  <si>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</si>
  <si>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</si>
  <si>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</si>
  <si>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</si>
  <si>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</si>
  <si>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</si>
  <si>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</si>
  <si>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</si>
  <si>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</si>
  <si>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</si>
  <si>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</si>
  <si>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</si>
  <si>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</si>
  <si>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</si>
  <si>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</si>
  <si>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</si>
  <si>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</si>
  <si>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</si>
  <si>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</si>
  <si>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</si>
  <si>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</si>
  <si>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</si>
  <si>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</si>
  <si>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</si>
  <si>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</si>
  <si>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</si>
  <si>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</si>
  <si>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</si>
  <si>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</si>
  <si>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</si>
  <si>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</si>
  <si>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</si>
  <si>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</si>
  <si>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</si>
  <si>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</si>
  <si>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</si>
  <si>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</si>
  <si>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</si>
  <si>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</si>
  <si>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</si>
  <si>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</si>
  <si>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</si>
  <si>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</si>
  <si>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</si>
  <si>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</si>
  <si>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</si>
  <si>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</si>
  <si>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</si>
  <si>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</si>
  <si>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</si>
  <si>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</si>
  <si>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</si>
  <si>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</si>
  <si>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</si>
  <si>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</si>
  <si>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</si>
  <si>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</si>
  <si>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</si>
  <si>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</si>
  <si>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</si>
  <si>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</si>
  <si>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</si>
  <si>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</si>
  <si>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</si>
  <si>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</si>
  <si>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</si>
  <si>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</si>
  <si>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</si>
  <si>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</si>
  <si>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</si>
  <si>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</si>
  <si>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</si>
  <si>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</si>
  <si>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</si>
  <si>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</si>
  <si>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</si>
  <si>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</si>
  <si>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</si>
  <si>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</si>
  <si>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</si>
  <si>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</si>
  <si>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</si>
  <si>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</si>
  <si>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</si>
  <si>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</si>
  <si>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</si>
  <si>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</si>
  <si>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</si>
  <si>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</si>
  <si>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</si>
  <si>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</si>
  <si>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</si>
  <si>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</si>
  <si>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</si>
  <si>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</si>
  <si>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</si>
  <si>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</si>
  <si>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</si>
  <si>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</si>
  <si>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</si>
  <si>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</si>
  <si>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</si>
  <si>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</si>
  <si>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</si>
  <si>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</si>
  <si>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</si>
  <si>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</si>
  <si>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</si>
  <si>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</si>
  <si>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</si>
  <si>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</si>
  <si>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</si>
  <si>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</si>
  <si>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</si>
  <si>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</si>
  <si>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</si>
  <si>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</si>
  <si>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</si>
  <si>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</si>
  <si>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</si>
  <si>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</si>
  <si>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</si>
  <si>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</si>
  <si>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</si>
  <si>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</si>
  <si>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</si>
  <si>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</si>
  <si>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</si>
  <si>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</si>
  <si>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</si>
  <si>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</si>
  <si>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</si>
  <si>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</si>
  <si>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</si>
  <si>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</si>
  <si>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</si>
  <si>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</si>
  <si>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</si>
  <si>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</si>
  <si>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</si>
  <si>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</si>
  <si>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</si>
  <si>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</si>
  <si>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</si>
  <si>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</si>
  <si>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</si>
  <si>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</si>
  <si>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</si>
  <si>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</si>
  <si>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</si>
  <si>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</si>
  <si>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</si>
  <si>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</si>
  <si>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</si>
  <si>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</si>
  <si>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</si>
  <si>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</si>
  <si>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</si>
  <si>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</si>
  <si>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</si>
  <si>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</si>
  <si>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</si>
  <si>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</si>
  <si>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</si>
  <si>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</si>
  <si>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</si>
  <si>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</si>
  <si>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</si>
  <si>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</si>
  <si>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</si>
  <si>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</si>
  <si>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</si>
  <si>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</si>
  <si>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</si>
  <si>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</si>
  <si>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</si>
  <si>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</si>
  <si>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</si>
  <si>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</si>
  <si>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</si>
  <si>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</si>
  <si>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</si>
  <si>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</si>
  <si>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</si>
  <si>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</si>
  <si>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</si>
  <si>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</si>
  <si>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</si>
  <si>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</si>
  <si>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</si>
  <si>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</si>
  <si>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</si>
  <si>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</si>
  <si>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</si>
  <si>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</si>
  <si>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</si>
  <si>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</si>
  <si>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</si>
  <si>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</si>
  <si>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</si>
  <si>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</si>
  <si>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</si>
  <si>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</si>
  <si>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</si>
  <si>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</si>
  <si>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</si>
  <si>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</si>
  <si>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</si>
  <si>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</si>
  <si>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</si>
  <si>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</si>
  <si>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</si>
  <si>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</si>
  <si>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</si>
  <si>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</si>
  <si>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</si>
  <si>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</si>
  <si>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</si>
  <si>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</si>
  <si>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</si>
  <si>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</si>
  <si>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</si>
  <si>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</si>
  <si>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</si>
  <si>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</si>
  <si>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</si>
  <si>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</si>
  <si>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</si>
  <si>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</si>
  <si>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</si>
  <si>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</si>
  <si>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</si>
  <si>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</si>
  <si>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</si>
  <si>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</si>
  <si>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</si>
  <si>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</si>
  <si>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</si>
  <si>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</si>
  <si>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</si>
  <si>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</si>
  <si>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</si>
  <si>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</si>
  <si>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</si>
  <si>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</si>
  <si>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</si>
  <si>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</si>
  <si>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</si>
  <si>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</si>
  <si>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</si>
  <si>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</si>
  <si>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</si>
  <si>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</si>
  <si>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</si>
  <si>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</si>
  <si>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</si>
  <si>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</si>
  <si>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</si>
  <si>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</si>
  <si>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</si>
  <si>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</si>
  <si>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</si>
  <si>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</si>
  <si>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</si>
  <si>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</si>
  <si>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</si>
  <si>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</si>
  <si>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</si>
  <si>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</si>
  <si>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</si>
  <si>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</si>
  <si>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</si>
  <si>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</si>
  <si>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</si>
  <si>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</si>
  <si>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</si>
  <si>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</si>
  <si>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</si>
  <si>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</si>
  <si>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</si>
  <si>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</si>
  <si>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</si>
  <si>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</si>
  <si>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</si>
  <si>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</si>
  <si>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</si>
  <si>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</si>
  <si>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</si>
  <si>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</si>
  <si>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</si>
  <si>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</si>
  <si>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</si>
  <si>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</si>
  <si>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</si>
  <si>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</si>
  <si>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</si>
  <si>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</si>
  <si>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</si>
  <si>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</si>
  <si>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</si>
  <si>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</si>
  <si>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</si>
  <si>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</si>
  <si>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</si>
  <si>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</si>
  <si>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</si>
  <si>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</si>
  <si>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</si>
  <si>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</si>
  <si>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</si>
  <si>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</si>
  <si>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</si>
  <si>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</si>
  <si>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</si>
  <si>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</si>
  <si>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</si>
  <si>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</si>
  <si>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</si>
  <si>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</si>
  <si>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</si>
  <si>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</si>
  <si>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</si>
  <si>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</si>
  <si>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</si>
  <si>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</si>
  <si>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</si>
  <si>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</si>
  <si>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</si>
  <si>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</si>
  <si>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</si>
  <si>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</si>
  <si>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</si>
  <si>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</si>
  <si>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</si>
  <si>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</si>
  <si>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</si>
  <si>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</si>
  <si>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</si>
  <si>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</si>
  <si>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</si>
  <si>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</si>
  <si>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</si>
  <si>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</si>
  <si>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</si>
  <si>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</si>
  <si>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</si>
  <si>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</si>
  <si>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</si>
  <si>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</si>
  <si>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</si>
  <si>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</si>
  <si>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</si>
  <si>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</si>
  <si>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</si>
  <si>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</si>
  <si>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</si>
  <si>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</si>
  <si>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</si>
  <si>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</si>
  <si>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</si>
  <si>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</si>
  <si>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</si>
  <si>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</si>
  <si>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</si>
  <si>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</si>
  <si>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</si>
  <si>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</si>
  <si>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</si>
  <si>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</si>
  <si>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</si>
  <si>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</si>
  <si>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</si>
  <si>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</si>
  <si>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</si>
  <si>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</si>
  <si>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</si>
  <si>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</si>
  <si>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</si>
  <si>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</si>
  <si>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</si>
  <si>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</si>
  <si>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</si>
  <si>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</si>
  <si>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</si>
  <si>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</si>
  <si>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</si>
  <si>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</si>
  <si>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</si>
  <si>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</si>
  <si>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</si>
  <si>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</si>
  <si>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</si>
  <si>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</si>
  <si>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</si>
  <si>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</si>
  <si>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</si>
  <si>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</si>
  <si>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</si>
  <si>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</si>
  <si>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</si>
  <si>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</si>
  <si>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</si>
  <si>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</si>
  <si>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</si>
  <si>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</si>
  <si>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</si>
  <si>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</si>
  <si>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</si>
  <si>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</si>
  <si>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</si>
  <si>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</si>
  <si>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</si>
  <si>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</si>
  <si>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</si>
  <si>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</si>
  <si>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</si>
  <si>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</si>
  <si>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</si>
  <si>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</si>
  <si>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</si>
  <si>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</si>
  <si>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</si>
  <si>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</si>
  <si>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</si>
  <si>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</si>
  <si>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</si>
  <si>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</si>
  <si>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</si>
  <si>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</si>
  <si>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</si>
  <si>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</si>
  <si>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</si>
  <si>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</si>
  <si>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</si>
  <si>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</si>
  <si>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</si>
  <si>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</si>
  <si>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</si>
  <si>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</si>
  <si>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</si>
  <si>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</si>
  <si>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</si>
  <si>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</si>
  <si>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</si>
  <si>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</si>
  <si>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</si>
  <si>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</si>
  <si>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</si>
  <si>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</si>
  <si>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</si>
  <si>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</si>
  <si>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</si>
  <si>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</si>
  <si>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</si>
  <si>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</si>
  <si>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</si>
  <si>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</si>
  <si>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</si>
  <si>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</si>
  <si>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</si>
  <si>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</si>
  <si>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</si>
  <si>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</si>
  <si>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</si>
  <si>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</si>
  <si>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</si>
  <si>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</si>
  <si>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</si>
  <si>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</si>
  <si>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</si>
  <si>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</si>
  <si>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</si>
  <si>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</si>
  <si>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</si>
  <si>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</si>
  <si>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</si>
  <si>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</si>
  <si>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</si>
  <si>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</si>
  <si>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</si>
  <si>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</si>
  <si>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</si>
  <si>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</si>
  <si>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</si>
  <si>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</si>
  <si>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</si>
  <si>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</si>
  <si>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</si>
  <si>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</si>
  <si>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</si>
  <si>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</si>
  <si>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</si>
  <si>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</si>
  <si>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</si>
  <si>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</si>
  <si>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</si>
  <si>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</si>
  <si>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</si>
  <si>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</si>
  <si>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</si>
  <si>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</si>
  <si>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</si>
  <si>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</si>
  <si>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</si>
  <si>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</si>
  <si>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</si>
  <si>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</si>
  <si>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</si>
  <si>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</si>
  <si>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</si>
  <si>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</si>
  <si>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</si>
  <si>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</si>
  <si>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</si>
  <si>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</si>
  <si>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</si>
  <si>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</si>
  <si>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</si>
  <si>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</si>
  <si>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</si>
  <si>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</si>
  <si>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</si>
  <si>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</si>
  <si>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</si>
  <si>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</si>
  <si>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</si>
  <si>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</si>
  <si>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</si>
  <si>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</si>
  <si>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</si>
  <si>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</si>
  <si>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</si>
  <si>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</si>
  <si>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</si>
  <si>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</si>
  <si>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</si>
  <si>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</si>
  <si>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</si>
  <si>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</si>
  <si>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</si>
  <si>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</si>
  <si>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</si>
  <si>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</si>
  <si>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</si>
  <si>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</si>
  <si>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</si>
  <si>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</si>
  <si>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</si>
  <si>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</si>
  <si>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</si>
  <si>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</si>
  <si>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</si>
  <si>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</si>
  <si>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</si>
  <si>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</si>
  <si>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</si>
  <si>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</si>
  <si>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</si>
  <si>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</si>
  <si>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</si>
  <si>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</si>
  <si>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</si>
  <si>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</si>
  <si>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</si>
  <si>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</si>
  <si>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</si>
  <si>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</si>
  <si>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</si>
  <si>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</si>
  <si>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</si>
  <si>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</si>
  <si>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</si>
  <si>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</si>
  <si>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</si>
  <si>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</si>
  <si>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</si>
  <si>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</si>
  <si>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</si>
  <si>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</si>
  <si>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</si>
  <si>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</si>
  <si>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</si>
  <si>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</si>
  <si>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</si>
  <si>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</si>
  <si>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</si>
  <si>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</si>
  <si>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</si>
  <si>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</si>
  <si>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</si>
  <si>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</si>
  <si>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</si>
  <si>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</si>
  <si>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</si>
  <si>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</si>
  <si>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</si>
  <si>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</si>
  <si>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</si>
  <si>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</si>
  <si>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</si>
  <si>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</si>
  <si>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</si>
  <si>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</si>
  <si>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</si>
  <si>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</si>
  <si>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</si>
  <si>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</si>
  <si>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</si>
  <si>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</si>
  <si>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</si>
  <si>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</si>
  <si>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</si>
  <si>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</si>
  <si>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</si>
  <si>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</si>
  <si>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</si>
  <si>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</si>
  <si>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</si>
  <si>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</si>
  <si>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</si>
  <si>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</si>
  <si>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</si>
  <si>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</si>
  <si>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</si>
  <si>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</si>
  <si>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</si>
  <si>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</si>
  <si>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</si>
  <si>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</si>
  <si>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</si>
  <si>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</si>
  <si>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</si>
  <si>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</si>
  <si>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</si>
  <si>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</si>
  <si>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</si>
  <si>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</si>
  <si>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</si>
  <si>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</si>
  <si>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</si>
  <si>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</si>
  <si>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</si>
  <si>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</si>
  <si>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</si>
  <si>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</si>
  <si>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</si>
  <si>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</si>
  <si>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</si>
  <si>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</si>
  <si>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</si>
  <si>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</si>
  <si>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</si>
  <si>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</si>
  <si>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</si>
  <si>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</si>
  <si>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</si>
  <si>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</si>
  <si>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</si>
  <si>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</si>
  <si>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</si>
  <si>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</si>
  <si>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</si>
  <si>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</si>
  <si>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</si>
  <si>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</si>
  <si>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</si>
  <si>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</si>
  <si>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</si>
  <si>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</si>
  <si>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</si>
  <si>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</si>
  <si>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</si>
  <si>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</si>
  <si>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</si>
  <si>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</si>
  <si>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</si>
  <si>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</si>
  <si>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</si>
  <si>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</si>
  <si>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</si>
  <si>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</si>
  <si>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</si>
  <si>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</si>
  <si>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</si>
  <si>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</si>
  <si>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</si>
  <si>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</si>
  <si>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</si>
  <si>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</si>
  <si>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</si>
  <si>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</si>
  <si>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</si>
  <si>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</si>
  <si>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</si>
  <si>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</si>
  <si>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</si>
  <si>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</si>
  <si>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</si>
  <si>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</si>
  <si>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</si>
  <si>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</si>
  <si>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</si>
  <si>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</si>
  <si>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</si>
  <si>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</si>
  <si>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</si>
  <si>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</si>
  <si>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</si>
  <si>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</si>
  <si>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</si>
  <si>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</si>
  <si>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</si>
  <si>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</si>
  <si>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</si>
  <si>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</si>
  <si>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</si>
  <si>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</si>
  <si>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</si>
  <si>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</si>
  <si>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</si>
  <si>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</si>
  <si>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</si>
  <si>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</si>
  <si>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</si>
  <si>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</si>
  <si>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</si>
  <si>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</si>
  <si>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</si>
  <si>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</si>
  <si>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</si>
  <si>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</si>
  <si>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</si>
  <si>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</si>
  <si>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</si>
  <si>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</si>
  <si>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</si>
  <si>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</si>
  <si>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</si>
  <si>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</si>
  <si>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</si>
  <si>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</si>
  <si>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</si>
  <si>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</si>
  <si>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</si>
  <si>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</si>
  <si>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</si>
  <si>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</si>
  <si>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</si>
  <si>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</si>
  <si>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</si>
  <si>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</si>
  <si>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</si>
  <si>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</si>
  <si>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</si>
  <si>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</si>
  <si>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</si>
  <si>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</si>
  <si>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</si>
  <si>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</si>
  <si>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</si>
  <si>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</si>
  <si>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</si>
  <si>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</si>
  <si>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</si>
  <si>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</si>
  <si>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</si>
  <si>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</si>
  <si>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</si>
  <si>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</si>
  <si>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</si>
  <si>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</si>
  <si>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</si>
  <si>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</si>
  <si>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</si>
  <si>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</si>
  <si>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</si>
  <si>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</si>
  <si>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</si>
  <si>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</si>
  <si>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</si>
  <si>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</si>
  <si>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</si>
  <si>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</si>
  <si>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</si>
  <si>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</si>
  <si>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</si>
  <si>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</si>
  <si>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</si>
  <si>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</si>
  <si>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</si>
  <si>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</si>
  <si>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</si>
  <si>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</si>
  <si>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</si>
  <si>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</si>
  <si>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</si>
  <si>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</si>
  <si>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</si>
  <si>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</si>
  <si>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</si>
  <si>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</si>
  <si>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</si>
  <si>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</si>
  <si>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</si>
  <si>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</si>
  <si>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</si>
  <si>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</si>
  <si>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</si>
  <si>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</si>
  <si>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</si>
  <si>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</si>
  <si>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</si>
  <si>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</si>
  <si>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</si>
  <si>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</si>
  <si>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</si>
  <si>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</si>
  <si>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</si>
  <si>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</si>
  <si>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</si>
  <si>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</si>
  <si>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</si>
  <si>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</si>
  <si>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</si>
  <si>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</si>
  <si>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</si>
  <si>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</si>
  <si>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</si>
  <si>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</si>
  <si>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</si>
  <si>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</si>
  <si>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</si>
  <si>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</si>
  <si>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</si>
  <si>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</si>
  <si>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</si>
  <si>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</si>
  <si>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</si>
  <si>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</si>
  <si>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</si>
  <si>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</si>
  <si>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</si>
  <si>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</si>
  <si>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</si>
  <si>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</si>
  <si>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</si>
  <si>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</si>
  <si>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</si>
  <si>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</si>
  <si>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</si>
  <si>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</si>
  <si>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</si>
  <si>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</si>
  <si>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</si>
  <si>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</si>
  <si>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</si>
  <si>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</si>
  <si>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</si>
  <si>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</si>
  <si>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</si>
  <si>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</si>
  <si>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</si>
  <si>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</si>
  <si>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</si>
  <si>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</si>
  <si>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</si>
  <si>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</si>
  <si>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</si>
  <si>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</si>
  <si>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</si>
  <si>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</si>
  <si>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</si>
  <si>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</si>
  <si>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</si>
  <si>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</si>
  <si>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</si>
  <si>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</si>
  <si>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</si>
  <si>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</si>
  <si>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</si>
  <si>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</si>
  <si>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</si>
  <si>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</si>
  <si>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</si>
  <si>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</si>
  <si>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</si>
  <si>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</si>
  <si>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</si>
  <si>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</si>
  <si>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</si>
  <si>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</si>
  <si>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</si>
  <si>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</si>
  <si>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</si>
  <si>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</si>
  <si>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</si>
  <si>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</si>
  <si>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</si>
  <si>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</si>
  <si>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</si>
  <si>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</si>
  <si>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</si>
  <si>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</si>
  <si>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</si>
  <si>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</si>
  <si>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</si>
  <si>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</si>
  <si>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</si>
  <si>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</si>
  <si>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</si>
  <si>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</si>
  <si>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</si>
  <si>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</si>
  <si>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</si>
  <si>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</si>
  <si>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</si>
  <si>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</si>
  <si>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</si>
  <si>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</si>
  <si>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</si>
  <si>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</si>
  <si>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</si>
  <si>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</si>
  <si>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</si>
  <si>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</si>
  <si>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</si>
  <si>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</si>
  <si>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</si>
  <si>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</si>
  <si>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</si>
  <si>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</si>
  <si>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</si>
  <si>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</si>
  <si>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</si>
  <si>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</si>
  <si>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</si>
  <si>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</si>
  <si>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</si>
  <si>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</si>
  <si>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</si>
  <si>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</si>
  <si>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</si>
  <si>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</si>
  <si>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</si>
  <si>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</si>
  <si>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</si>
  <si>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</si>
  <si>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</si>
  <si>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</si>
  <si>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</si>
  <si>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</si>
  <si>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</si>
  <si>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</si>
  <si>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</si>
  <si>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</si>
  <si>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</si>
  <si>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</si>
  <si>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</si>
  <si>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</si>
  <si>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</si>
  <si>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</si>
  <si>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</si>
  <si>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</si>
  <si>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</si>
  <si>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</si>
  <si>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</si>
  <si>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</si>
  <si>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</si>
  <si>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</si>
  <si>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</si>
  <si>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</si>
  <si>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</si>
  <si>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</si>
  <si>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</si>
  <si>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</si>
  <si>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</si>
  <si>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</si>
  <si>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</si>
  <si>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</si>
  <si>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</si>
  <si>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</si>
  <si>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</si>
  <si>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</si>
  <si>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</si>
  <si>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</si>
  <si>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</si>
  <si>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</si>
  <si>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</si>
  <si>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</si>
  <si>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</si>
  <si>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</si>
  <si>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</si>
  <si>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</si>
  <si>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</si>
  <si>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</si>
  <si>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</si>
  <si>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</si>
  <si>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</si>
  <si>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</si>
  <si>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</si>
  <si>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</si>
  <si>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</si>
  <si>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</si>
  <si>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</si>
  <si>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</si>
  <si>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</si>
  <si>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</si>
  <si>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</si>
  <si>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</si>
  <si>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</si>
  <si>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</si>
  <si>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</si>
  <si>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</si>
  <si>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</si>
  <si>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</si>
  <si>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</si>
  <si>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</si>
  <si>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</si>
  <si>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</si>
  <si>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</si>
  <si>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</si>
  <si>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</si>
  <si>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</si>
  <si>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</si>
  <si>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</si>
  <si>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</si>
  <si>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</si>
  <si>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</si>
  <si>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</si>
  <si>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</si>
  <si>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</si>
  <si>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</si>
  <si>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</si>
  <si>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</si>
  <si>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</si>
  <si>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</si>
  <si>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</si>
  <si>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</si>
  <si>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</si>
  <si>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</si>
  <si>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</si>
  <si>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</si>
  <si>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</si>
  <si>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</si>
  <si>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</si>
  <si>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</si>
  <si>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</si>
  <si>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</si>
  <si>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</si>
  <si>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</si>
  <si>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</si>
  <si>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</si>
  <si>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</si>
  <si>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</si>
  <si>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</si>
  <si>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</si>
  <si>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</si>
  <si>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</si>
  <si>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</si>
  <si>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</si>
  <si>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</si>
  <si>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</si>
  <si>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</si>
  <si>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</si>
  <si>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</si>
  <si>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</si>
  <si>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</si>
  <si>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</si>
  <si>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</si>
  <si>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</si>
  <si>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</si>
  <si>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</si>
  <si>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</si>
  <si>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</si>
  <si>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</si>
  <si>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</si>
  <si>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</si>
  <si>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</si>
  <si>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</si>
  <si>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</si>
  <si>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</si>
  <si>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</si>
  <si>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</si>
  <si>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</si>
  <si>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</si>
  <si>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</si>
  <si>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</si>
  <si>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</si>
  <si>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</si>
  <si>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</si>
  <si>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</si>
  <si>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</si>
  <si>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</si>
  <si>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</si>
  <si>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</si>
  <si>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</si>
  <si>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</si>
  <si>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</si>
  <si>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</si>
  <si>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</si>
  <si>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</si>
  <si>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</si>
  <si>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</si>
  <si>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</si>
  <si>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</si>
  <si>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</si>
  <si>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</si>
  <si>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</si>
  <si>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</si>
  <si>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</si>
  <si>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</si>
  <si>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</si>
  <si>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</si>
  <si>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</si>
  <si>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</si>
  <si>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</si>
  <si>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</si>
  <si>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</si>
  <si>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</si>
  <si>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</si>
  <si>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</si>
  <si>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</si>
  <si>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</si>
  <si>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</si>
  <si>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</si>
  <si>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</si>
  <si>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</si>
  <si>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</si>
  <si>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</si>
  <si>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</si>
  <si>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</si>
  <si>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</si>
  <si>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</si>
  <si>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</si>
  <si>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</si>
  <si>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</si>
  <si>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</si>
  <si>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</si>
  <si>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</si>
  <si>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</si>
  <si>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</si>
  <si>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</si>
  <si>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</si>
  <si>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</si>
  <si>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</si>
  <si>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</si>
  <si>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</si>
  <si>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</si>
  <si>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</si>
  <si>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</si>
  <si>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</si>
  <si>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</si>
  <si>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</si>
  <si>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</si>
  <si>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</si>
  <si>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</si>
  <si>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</si>
  <si>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</si>
  <si>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</si>
  <si>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</si>
  <si>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</si>
  <si>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</si>
  <si>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</si>
  <si>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</si>
  <si>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</si>
  <si>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</si>
  <si>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</si>
  <si>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</si>
  <si>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</si>
  <si>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</si>
  <si>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</si>
  <si>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</si>
  <si>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</si>
  <si>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</si>
  <si>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</si>
  <si>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</si>
  <si>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</si>
  <si>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</si>
  <si>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</si>
  <si>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</si>
  <si>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</si>
  <si>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</si>
  <si>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</si>
  <si>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</si>
  <si>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</si>
  <si>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</si>
  <si>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</si>
  <si>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</si>
  <si>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</si>
  <si>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</si>
  <si>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</si>
  <si>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</si>
  <si>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</si>
  <si>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</si>
  <si>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</si>
  <si>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</si>
  <si>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</si>
  <si>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</si>
  <si>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</si>
  <si>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</si>
  <si>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</si>
  <si>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</si>
  <si>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</si>
  <si>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</si>
  <si>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</si>
  <si>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</si>
  <si>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</si>
  <si>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</si>
  <si>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</si>
  <si>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</si>
  <si>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</si>
  <si>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</si>
  <si>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</si>
  <si>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</si>
  <si>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</si>
  <si>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</si>
  <si>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</si>
  <si>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</si>
  <si>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</si>
  <si>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</si>
  <si>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</si>
  <si>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</si>
  <si>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</si>
  <si>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</si>
  <si>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</si>
  <si>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</si>
  <si>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</si>
  <si>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</si>
  <si>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</si>
  <si>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</si>
  <si>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</si>
  <si>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</si>
  <si>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</si>
  <si>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</si>
  <si>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</si>
  <si>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</si>
  <si>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</si>
  <si>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</si>
  <si>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</si>
  <si>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</si>
  <si>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</si>
  <si>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</si>
  <si>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</si>
  <si>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</si>
  <si>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</si>
  <si>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</si>
  <si>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</si>
  <si>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</si>
  <si>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</si>
  <si>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</si>
  <si>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</si>
  <si>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</si>
  <si>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</si>
  <si>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</si>
  <si>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</si>
  <si>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</si>
  <si>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</si>
  <si>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</si>
  <si>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</si>
  <si>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</si>
  <si>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</si>
  <si>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</si>
  <si>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</si>
  <si>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</si>
  <si>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</si>
  <si>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</si>
  <si>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</si>
  <si>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</si>
  <si>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</si>
  <si>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</si>
  <si>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</si>
  <si>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</si>
  <si>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</si>
  <si>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</si>
  <si>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</si>
  <si>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</si>
  <si>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</si>
  <si>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</si>
  <si>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</si>
  <si>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</si>
  <si>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</si>
  <si>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</si>
  <si>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</si>
  <si>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</si>
  <si>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</si>
  <si>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</si>
  <si>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</si>
  <si>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</si>
  <si>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</si>
  <si>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</si>
  <si>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</si>
  <si>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</si>
  <si>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</si>
  <si>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</si>
  <si>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</si>
  <si>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</si>
  <si>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</si>
  <si>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</si>
  <si>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</si>
  <si>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</si>
  <si>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</si>
  <si>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</si>
  <si>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</si>
  <si>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</si>
  <si>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</si>
  <si>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</si>
  <si>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</si>
  <si>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</si>
  <si>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</si>
  <si>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</si>
  <si>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</si>
  <si>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</si>
  <si>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</si>
  <si>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</si>
  <si>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</si>
  <si>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</si>
  <si>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</si>
  <si>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</si>
  <si>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</si>
  <si>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</si>
  <si>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</si>
  <si>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</si>
  <si>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</si>
  <si>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</si>
  <si>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</si>
  <si>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</si>
  <si>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</si>
  <si>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</si>
  <si>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</si>
  <si>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</si>
  <si>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</si>
  <si>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</si>
  <si>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</si>
  <si>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</si>
  <si>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</si>
  <si>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</si>
  <si>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</si>
  <si>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</si>
  <si>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</si>
  <si>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</si>
  <si>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</si>
  <si>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</si>
  <si>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</si>
  <si>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</si>
  <si>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</si>
  <si>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</si>
  <si>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</si>
  <si>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</si>
  <si>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</si>
  <si>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</si>
  <si>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</si>
  <si>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</si>
  <si>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</si>
  <si>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</si>
  <si>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</si>
  <si>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</si>
  <si>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</si>
  <si>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</si>
  <si>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</si>
  <si>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</si>
  <si>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</si>
  <si>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</si>
  <si>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</si>
  <si>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</si>
  <si>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</si>
  <si>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</si>
  <si>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</si>
  <si>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</si>
  <si>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</si>
  <si>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</si>
  <si>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</si>
  <si>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</si>
  <si>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</si>
  <si>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</si>
  <si>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</si>
  <si>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</si>
  <si>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</si>
  <si>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</si>
  <si>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</si>
  <si>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</si>
  <si>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</si>
  <si>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</si>
  <si>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</si>
  <si>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</si>
  <si>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</si>
  <si>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</si>
  <si>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</si>
  <si>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</si>
  <si>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</si>
  <si>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</si>
  <si>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</si>
  <si>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</si>
  <si>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</si>
  <si>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</si>
  <si>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</si>
  <si>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</si>
  <si>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</si>
  <si>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</si>
  <si>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</si>
  <si>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</si>
  <si>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</si>
  <si>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</si>
  <si>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</si>
  <si>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</si>
  <si>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</si>
  <si>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</si>
  <si>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</si>
  <si>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</si>
  <si>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</si>
  <si>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</si>
  <si>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</si>
  <si>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</si>
  <si>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</si>
  <si>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</si>
  <si>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</si>
  <si>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</si>
  <si>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</si>
  <si>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</si>
  <si>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</si>
  <si>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</si>
  <si>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</si>
  <si>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</si>
  <si>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</si>
  <si>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</si>
  <si>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</si>
  <si>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</si>
  <si>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</si>
  <si>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</si>
  <si>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</si>
  <si>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</si>
  <si>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</si>
  <si>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</si>
  <si>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</si>
  <si>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</si>
  <si>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</si>
  <si>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</si>
  <si>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</si>
  <si>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</si>
  <si>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</si>
  <si>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</si>
  <si>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</si>
  <si>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</si>
  <si>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</si>
  <si>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</si>
  <si>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</si>
  <si>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</si>
  <si>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</si>
  <si>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</si>
  <si>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</si>
  <si>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</si>
  <si>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</si>
  <si>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</si>
  <si>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</si>
  <si>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</si>
  <si>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</si>
  <si>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</si>
  <si>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</si>
  <si>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</si>
  <si>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</si>
  <si>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</si>
  <si>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</si>
  <si>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</si>
  <si>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</si>
  <si>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</si>
  <si>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</si>
  <si>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</si>
  <si>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</si>
  <si>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</si>
  <si>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</si>
  <si>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</si>
  <si>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</si>
  <si>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</si>
  <si>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</si>
  <si>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</si>
  <si>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</si>
  <si>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</si>
  <si>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</si>
  <si>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</si>
  <si>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</si>
  <si>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</si>
  <si>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</si>
  <si>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</si>
  <si>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</si>
  <si>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</si>
  <si>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</si>
  <si>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</si>
  <si>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</si>
  <si>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</si>
  <si>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</si>
  <si>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</si>
  <si>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</si>
  <si>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</si>
  <si>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</si>
  <si>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</si>
  <si>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</si>
  <si>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</si>
  <si>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</si>
  <si>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</si>
  <si>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</si>
  <si>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</si>
  <si>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</si>
  <si>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</si>
  <si>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</si>
  <si>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</si>
  <si>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</si>
  <si>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</si>
  <si>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</si>
  <si>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</si>
  <si>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</si>
  <si>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</si>
  <si>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</si>
  <si>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</si>
  <si>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</si>
  <si>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</si>
  <si>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</si>
  <si>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</si>
  <si>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</si>
  <si>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</si>
  <si>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</si>
  <si>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</si>
  <si>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</si>
  <si>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</si>
  <si>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</si>
  <si>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</si>
  <si>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</si>
  <si>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</si>
  <si>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</si>
  <si>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</si>
  <si>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</si>
  <si>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</si>
  <si>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</si>
  <si>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</si>
  <si>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</si>
  <si>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</si>
  <si>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</si>
  <si>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</si>
  <si>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</si>
  <si>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</si>
  <si>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</si>
  <si>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</si>
  <si>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</si>
  <si>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</si>
  <si>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</si>
  <si>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</si>
  <si>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</si>
  <si>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</si>
  <si>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</si>
  <si>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</si>
  <si>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</si>
  <si>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</si>
  <si>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</si>
  <si>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</si>
  <si>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</si>
  <si>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</si>
  <si>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</si>
  <si>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</si>
  <si>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</si>
  <si>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</si>
  <si>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</si>
  <si>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</si>
  <si>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</si>
  <si>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</si>
  <si>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</si>
  <si>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</si>
  <si>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</si>
  <si>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</si>
  <si>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</si>
  <si>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</si>
  <si>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</si>
  <si>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</si>
  <si>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</si>
  <si>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</si>
  <si>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</si>
  <si>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</si>
  <si>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</si>
  <si>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</si>
  <si>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</si>
  <si>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</si>
  <si>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</si>
  <si>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</si>
  <si>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</si>
  <si>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</si>
  <si>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</si>
  <si>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</si>
  <si>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</si>
  <si>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</si>
  <si>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</si>
  <si>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</si>
  <si>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</si>
  <si>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</si>
  <si>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</si>
  <si>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</si>
  <si>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</si>
  <si>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</si>
  <si>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</si>
  <si>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</si>
  <si>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</si>
  <si>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</si>
  <si>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</si>
  <si>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</si>
  <si>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</si>
  <si>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</si>
  <si>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</si>
  <si>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</si>
  <si>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</si>
  <si>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</si>
  <si>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</si>
  <si>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</si>
  <si>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</si>
  <si>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</si>
  <si>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</si>
  <si>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</si>
  <si>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</si>
  <si>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</si>
  <si>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</si>
  <si>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</si>
  <si>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</si>
  <si>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</si>
  <si>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</si>
  <si>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</si>
  <si>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</si>
  <si>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</si>
  <si>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</si>
  <si>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</si>
  <si>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</si>
  <si>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</si>
  <si>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</si>
  <si>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</si>
  <si>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</si>
  <si>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</si>
  <si>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</si>
  <si>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</si>
  <si>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</si>
  <si>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</si>
  <si>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</si>
  <si>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</si>
  <si>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</si>
  <si>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</si>
  <si>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</si>
  <si>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</si>
  <si>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</si>
  <si>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</si>
  <si>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</si>
  <si>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</si>
  <si>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</si>
  <si>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</si>
  <si>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</si>
  <si>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</si>
  <si>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</si>
  <si>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</si>
  <si>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</si>
  <si>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</si>
  <si>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</si>
  <si>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</si>
  <si>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</si>
  <si>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</si>
  <si>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</si>
  <si>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</si>
  <si>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</si>
  <si>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</si>
  <si>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</si>
  <si>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</si>
  <si>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</si>
  <si>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</si>
  <si>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</si>
  <si>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</si>
  <si>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</si>
  <si>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</si>
  <si>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</si>
  <si>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</si>
  <si>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</si>
  <si>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</si>
  <si>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</si>
  <si>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</si>
  <si>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</si>
  <si>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</si>
  <si>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</si>
  <si>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</si>
  <si>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</si>
  <si>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</si>
  <si>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</si>
  <si>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</si>
  <si>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</si>
  <si>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</si>
  <si>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</si>
  <si>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</si>
  <si>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</si>
  <si>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</si>
  <si>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</si>
  <si>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</si>
  <si>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</si>
  <si>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</si>
  <si>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</si>
  <si>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</si>
  <si>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</si>
  <si>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</si>
  <si>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</si>
  <si>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</si>
  <si>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</si>
  <si>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</si>
  <si>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</si>
  <si>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</si>
  <si>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</si>
  <si>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</si>
  <si>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</si>
  <si>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</si>
  <si>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</si>
  <si>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</si>
  <si>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</si>
  <si>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</si>
  <si>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</si>
  <si>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</si>
  <si>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</si>
  <si>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</si>
  <si>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</si>
  <si>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</si>
  <si>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</si>
  <si>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</si>
  <si>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</si>
  <si>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</si>
  <si>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</si>
  <si>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</si>
  <si>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</si>
  <si>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</si>
  <si>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</si>
  <si>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</si>
  <si>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</si>
  <si>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</si>
  <si>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</si>
  <si>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</si>
  <si>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</si>
  <si>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</si>
  <si>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</si>
  <si>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</si>
  <si>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</si>
  <si>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</si>
  <si>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</si>
  <si>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</si>
  <si>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</si>
  <si>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</si>
  <si>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</si>
  <si>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</si>
  <si>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</si>
  <si>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</si>
  <si>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</si>
  <si>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</si>
  <si>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</si>
  <si>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</si>
  <si>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</si>
  <si>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</si>
  <si>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</si>
  <si>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</si>
  <si>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</si>
  <si>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</si>
  <si>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</si>
  <si>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</si>
  <si>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</si>
  <si>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</si>
  <si>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</si>
  <si>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</si>
  <si>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</si>
  <si>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</si>
  <si>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</si>
  <si>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</si>
  <si>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</si>
  <si>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</si>
  <si>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</si>
  <si>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</si>
  <si>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</si>
  <si>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</si>
  <si>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</si>
  <si>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</si>
  <si>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</si>
  <si>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</si>
  <si>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</si>
  <si>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</si>
  <si>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</si>
  <si>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</si>
  <si>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</si>
  <si>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</si>
  <si>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</si>
  <si>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</si>
  <si>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</si>
  <si>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</si>
  <si>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</si>
  <si>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</si>
  <si>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</si>
  <si>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</si>
  <si>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</si>
  <si>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</si>
  <si>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</si>
  <si>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</si>
  <si>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</si>
  <si>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</si>
  <si>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</si>
  <si>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</si>
  <si>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</si>
  <si>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</si>
  <si>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</si>
  <si>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</si>
  <si>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</si>
  <si>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</si>
  <si>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</si>
  <si>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</si>
  <si>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</si>
  <si>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</si>
  <si>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</si>
  <si>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</si>
  <si>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</si>
  <si>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</si>
  <si>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</si>
  <si>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</si>
  <si>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</si>
  <si>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</si>
  <si>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</si>
  <si>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</si>
  <si>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</si>
  <si>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</si>
  <si>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</si>
  <si>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</si>
  <si>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</si>
  <si>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</si>
  <si>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</si>
  <si>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</si>
  <si>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</si>
  <si>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</si>
  <si>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</si>
  <si>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</si>
  <si>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</si>
  <si>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</si>
  <si>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</si>
  <si>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</si>
  <si>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</si>
  <si>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</si>
  <si>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</si>
  <si>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</si>
  <si>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</si>
  <si>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</si>
  <si>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</si>
  <si>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</si>
  <si>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</si>
  <si>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</si>
  <si>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</si>
  <si>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</si>
  <si>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</si>
  <si>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</si>
  <si>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</si>
  <si>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</si>
  <si>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</si>
  <si>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</si>
  <si>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</si>
  <si>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</si>
  <si>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</si>
  <si>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</si>
  <si>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</si>
  <si>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</si>
  <si>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</si>
  <si>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</si>
  <si>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</si>
  <si>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</si>
  <si>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</si>
  <si>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</si>
  <si>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</si>
  <si>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</si>
  <si>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</si>
  <si>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</si>
  <si>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</si>
  <si>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</si>
  <si>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</si>
  <si>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</si>
  <si>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</si>
  <si>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</si>
  <si>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</si>
  <si>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</si>
  <si>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</si>
  <si>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</si>
  <si>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</si>
  <si>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</si>
  <si>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</si>
  <si>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</si>
  <si>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</si>
  <si>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</si>
  <si>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</si>
  <si>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</si>
  <si>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</si>
  <si>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</si>
  <si>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</si>
  <si>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</si>
  <si>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</si>
  <si>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</si>
  <si>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</si>
  <si>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</si>
  <si>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</si>
  <si>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</si>
  <si>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</si>
  <si>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</si>
  <si>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</si>
  <si>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</si>
  <si>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</si>
  <si>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</si>
  <si>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</si>
  <si>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</si>
  <si>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</si>
  <si>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</si>
  <si>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</si>
  <si>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</si>
  <si>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</si>
  <si>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</si>
  <si>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</si>
  <si>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</si>
  <si>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</si>
  <si>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</si>
  <si>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</si>
  <si>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</si>
  <si>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</si>
  <si>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</si>
  <si>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</si>
  <si>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</si>
  <si>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</si>
  <si>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</si>
  <si>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</si>
  <si>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</si>
  <si>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</si>
  <si>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</si>
  <si>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</si>
  <si>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</si>
  <si>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</si>
  <si>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</si>
  <si>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</si>
  <si>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</si>
  <si>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</si>
  <si>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</si>
  <si>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</si>
  <si>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</si>
  <si>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</si>
  <si>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</si>
  <si>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</si>
  <si>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</si>
  <si>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</si>
  <si>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</si>
  <si>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</si>
  <si>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</si>
  <si>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</si>
  <si>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</si>
  <si>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</si>
  <si>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</si>
  <si>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</si>
  <si>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</si>
  <si>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</si>
  <si>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</si>
  <si>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</si>
  <si>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</si>
  <si>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</si>
  <si>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</si>
  <si>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</si>
  <si>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</si>
  <si>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</si>
  <si>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</si>
  <si>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</si>
  <si>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</si>
  <si>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</si>
  <si>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</si>
  <si>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</si>
  <si>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</si>
  <si>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</si>
  <si>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</si>
  <si>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</si>
  <si>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</si>
  <si>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</si>
  <si>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</si>
  <si>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</si>
  <si>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</si>
  <si>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</si>
  <si>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</si>
  <si>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</si>
  <si>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</si>
  <si>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</si>
  <si>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</si>
  <si>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</si>
  <si>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</si>
  <si>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</si>
  <si>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</si>
  <si>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</si>
  <si>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</si>
  <si>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</si>
  <si>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</si>
  <si>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</si>
  <si>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</si>
  <si>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</si>
  <si>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</si>
  <si>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</si>
  <si>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</si>
  <si>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</si>
  <si>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</si>
  <si>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</si>
  <si>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</si>
  <si>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</si>
  <si>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</si>
  <si>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</si>
  <si>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</si>
  <si>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</si>
  <si>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</si>
  <si>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</si>
  <si>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</si>
  <si>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</si>
  <si>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</si>
  <si>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</si>
  <si>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</si>
  <si>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</si>
  <si>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</si>
  <si>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</si>
  <si>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</si>
  <si>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</si>
  <si>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</si>
  <si>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</si>
  <si>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</si>
  <si>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</si>
  <si>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</si>
  <si>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</si>
  <si>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</si>
  <si>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</si>
  <si>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</si>
  <si>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</si>
  <si>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</si>
  <si>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</si>
  <si>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</si>
  <si>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</si>
  <si>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</si>
  <si>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</si>
  <si>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</si>
  <si>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</si>
  <si>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</si>
  <si>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</si>
  <si>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</si>
  <si>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</si>
  <si>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</si>
  <si>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</si>
  <si>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</si>
  <si>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</si>
  <si>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</si>
  <si>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</si>
  <si>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</si>
  <si>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</si>
  <si>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</si>
  <si>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</si>
  <si>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</si>
  <si>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</si>
  <si>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</si>
  <si>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</si>
  <si>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</si>
  <si>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</si>
  <si>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</si>
  <si>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</si>
  <si>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</si>
  <si>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</si>
  <si>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</si>
  <si>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</si>
  <si>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</si>
  <si>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</si>
  <si>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</si>
  <si>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</si>
  <si>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</si>
  <si>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</si>
  <si>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</si>
  <si>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</si>
  <si>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</si>
  <si>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</si>
  <si>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</si>
  <si>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</si>
  <si>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</si>
  <si>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</si>
  <si>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</si>
  <si>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</si>
  <si>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</si>
  <si>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</si>
  <si>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</si>
  <si>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</si>
  <si>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</si>
  <si>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</si>
  <si>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</si>
  <si>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</si>
  <si>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</si>
  <si>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</si>
  <si>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</si>
  <si>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</si>
  <si>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</si>
  <si>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</si>
  <si>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</si>
  <si>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</si>
  <si>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</si>
  <si>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</si>
  <si>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</si>
  <si>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</si>
  <si>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</si>
  <si>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</si>
  <si>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</si>
  <si>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</si>
  <si>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</si>
  <si>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</si>
  <si>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</si>
  <si>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</si>
  <si>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</si>
  <si>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</si>
  <si>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</si>
  <si>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</si>
  <si>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</si>
  <si>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</si>
  <si>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</si>
  <si>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</si>
  <si>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</si>
  <si>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</si>
  <si>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</si>
  <si>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</si>
  <si>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</si>
  <si>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</si>
  <si>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</si>
  <si>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</si>
  <si>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</si>
  <si>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</si>
  <si>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</si>
  <si>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</si>
  <si>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</si>
  <si>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</si>
  <si>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</si>
  <si>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</si>
  <si>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</si>
  <si>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</si>
  <si>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</si>
  <si>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</si>
  <si>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</si>
  <si>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</si>
  <si>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</si>
  <si>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</si>
  <si>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</si>
  <si>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</si>
  <si>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</si>
  <si>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</si>
  <si>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</si>
  <si>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</si>
  <si>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</si>
  <si>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</si>
  <si>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</si>
  <si>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</si>
  <si>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</si>
  <si>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</si>
  <si>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</si>
  <si>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</si>
  <si>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</si>
  <si>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</si>
  <si>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</si>
  <si>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</si>
  <si>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</si>
  <si>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</si>
  <si>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</si>
  <si>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</si>
  <si>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</si>
  <si>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</si>
  <si>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</si>
  <si>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</si>
  <si>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</si>
  <si>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</si>
  <si>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</si>
  <si>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</si>
  <si>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</si>
  <si>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</si>
  <si>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</si>
  <si>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</si>
  <si>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</si>
  <si>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</si>
  <si>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</si>
  <si>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</si>
  <si>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</si>
  <si>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</si>
  <si>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</si>
  <si>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</si>
  <si>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</si>
  <si>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</si>
  <si>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</si>
  <si>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</si>
  <si>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</si>
  <si>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</si>
  <si>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</si>
  <si>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</si>
  <si>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</si>
  <si>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</si>
  <si>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</si>
  <si>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</si>
  <si>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</si>
  <si>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</si>
  <si>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</si>
  <si>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</si>
  <si>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</si>
  <si>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</si>
  <si>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</si>
  <si>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</si>
  <si>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</si>
  <si>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</si>
  <si>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</si>
  <si>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</si>
  <si>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</si>
  <si>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</si>
  <si>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</si>
  <si>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</si>
  <si>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</si>
  <si>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</si>
  <si>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</si>
  <si>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</si>
  <si>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</si>
  <si>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</si>
  <si>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</si>
  <si>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</si>
  <si>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</si>
  <si>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</si>
  <si>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</si>
  <si>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</si>
  <si>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</si>
  <si>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</si>
  <si>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</si>
  <si>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</si>
  <si>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</si>
  <si>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</si>
  <si>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</si>
  <si>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</si>
  <si>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</si>
  <si>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</si>
  <si>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</si>
  <si>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</si>
  <si>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</si>
  <si>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</si>
  <si>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</si>
  <si>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</si>
  <si>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</si>
  <si>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</si>
  <si>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</si>
  <si>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</si>
  <si>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</si>
  <si>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</si>
  <si>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</si>
  <si>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</si>
  <si>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</si>
  <si>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</si>
  <si>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</si>
  <si>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</si>
  <si>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</si>
  <si>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</si>
  <si>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</si>
  <si>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</si>
  <si>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</si>
  <si>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</si>
  <si>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</si>
  <si>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</si>
  <si>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</si>
  <si>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</si>
  <si>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</si>
  <si>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</si>
  <si>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</si>
  <si>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</si>
  <si>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</si>
  <si>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</si>
  <si>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</si>
  <si>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</si>
  <si>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</si>
  <si>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</si>
  <si>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</si>
  <si>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</si>
  <si>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</si>
  <si>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</si>
  <si>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</si>
  <si>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</si>
  <si>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</si>
  <si>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</si>
  <si>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</si>
  <si>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</si>
  <si>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</si>
  <si>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</si>
  <si>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</si>
  <si>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</si>
  <si>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</si>
  <si>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</si>
  <si>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</si>
  <si>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</si>
  <si>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</si>
  <si>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</si>
  <si>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</si>
  <si>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</si>
  <si>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</si>
  <si>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</si>
  <si>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</si>
  <si>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</si>
  <si>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</si>
  <si>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</si>
  <si>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</si>
  <si>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</si>
  <si>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</si>
  <si>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</si>
  <si>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</si>
  <si>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</si>
  <si>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</si>
  <si>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</si>
  <si>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</si>
  <si>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</si>
  <si>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</si>
  <si>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</si>
  <si>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</si>
  <si>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</si>
  <si>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</si>
  <si>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</si>
  <si>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</si>
  <si>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</si>
  <si>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</si>
  <si>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</si>
  <si>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</si>
  <si>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</si>
  <si>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</si>
  <si>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</si>
  <si>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</si>
  <si>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</si>
  <si>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</si>
  <si>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</si>
  <si>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</si>
  <si>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</si>
  <si>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</si>
  <si>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</si>
  <si>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</si>
  <si>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</si>
  <si>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</si>
  <si>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</si>
  <si>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</si>
  <si>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</si>
  <si>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</si>
  <si>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</si>
  <si>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</si>
  <si>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</si>
  <si>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</si>
  <si>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</si>
  <si>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</si>
  <si>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</si>
  <si>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</si>
  <si>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</si>
  <si>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</si>
  <si>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</si>
  <si>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</si>
  <si>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</si>
  <si>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</si>
  <si>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</si>
  <si>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</si>
  <si>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</si>
  <si>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</si>
  <si>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</si>
  <si>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</si>
  <si>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</si>
  <si>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</si>
  <si>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</si>
  <si>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</si>
  <si>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</si>
  <si>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</si>
  <si>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</si>
  <si>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</si>
  <si>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</si>
  <si>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</si>
  <si>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</si>
  <si>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</si>
  <si>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</si>
  <si>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</si>
  <si>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</si>
  <si>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</si>
  <si>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</si>
  <si>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</si>
  <si>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</si>
  <si>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</si>
  <si>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</si>
  <si>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</si>
  <si>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</si>
  <si>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</si>
  <si>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</si>
  <si>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</si>
  <si>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</si>
  <si>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</si>
  <si>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</si>
  <si>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</si>
  <si>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</si>
  <si>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</si>
  <si>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</si>
  <si>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</si>
  <si>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</si>
  <si>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</si>
  <si>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</si>
  <si>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</si>
  <si>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</si>
  <si>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</si>
  <si>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</si>
  <si>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</si>
  <si>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</si>
  <si>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</si>
  <si>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</si>
  <si>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</si>
  <si>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</si>
  <si>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</si>
  <si>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</si>
  <si>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</si>
  <si>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</si>
  <si>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</si>
  <si>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</si>
  <si>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</si>
  <si>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</si>
  <si>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</si>
  <si>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</si>
  <si>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</si>
  <si>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</si>
  <si>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</si>
  <si>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</si>
  <si>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</si>
  <si>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</si>
  <si>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</si>
  <si>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</si>
  <si>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</si>
  <si>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</si>
  <si>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</si>
  <si>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</si>
  <si>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</si>
  <si>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</si>
  <si>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</si>
  <si>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</si>
  <si>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</si>
  <si>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</si>
  <si>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</si>
  <si>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</si>
  <si>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</si>
  <si>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</si>
  <si>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</si>
  <si>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</si>
  <si>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</si>
  <si>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</si>
  <si>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</si>
  <si>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</si>
  <si>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</si>
  <si>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</si>
  <si>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</si>
  <si>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</si>
  <si>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</si>
  <si>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</si>
  <si>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</si>
  <si>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</si>
  <si>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</si>
  <si>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</si>
  <si>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</si>
  <si>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</si>
  <si>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</si>
  <si>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</si>
  <si>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</si>
  <si>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</si>
  <si>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</si>
  <si>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</si>
  <si>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</si>
  <si>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</si>
  <si>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</si>
  <si>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</si>
  <si>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</si>
  <si>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</si>
  <si>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</si>
  <si>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</si>
  <si>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</si>
  <si>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</si>
  <si>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</si>
  <si>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</si>
  <si>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</si>
  <si>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</si>
  <si>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</si>
  <si>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</si>
  <si>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</si>
  <si>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</si>
  <si>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</si>
  <si>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</si>
  <si>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</si>
  <si>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</si>
  <si>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</si>
  <si>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</si>
  <si>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</si>
  <si>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</si>
  <si>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</si>
  <si>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</si>
  <si>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</si>
  <si>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</si>
  <si>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</si>
  <si>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</si>
  <si>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</si>
  <si>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</si>
  <si>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</si>
  <si>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</si>
  <si>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</si>
  <si>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</si>
  <si>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</si>
  <si>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</si>
  <si>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</si>
  <si>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</si>
  <si>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</si>
  <si>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</si>
  <si>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</si>
  <si>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</si>
  <si>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</si>
  <si>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</si>
  <si>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</si>
  <si>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</si>
  <si>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</si>
  <si>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</si>
  <si>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</si>
  <si>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</si>
  <si>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</si>
  <si>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</si>
  <si>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</si>
  <si>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</si>
  <si>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</si>
  <si>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</si>
  <si>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</si>
  <si>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</si>
  <si>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</si>
  <si>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</si>
  <si>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</si>
  <si>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</si>
  <si>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</si>
  <si>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</si>
  <si>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</si>
  <si>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</si>
  <si>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</si>
  <si>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</si>
  <si>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</si>
  <si>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</si>
  <si>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</si>
  <si>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</si>
  <si>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</si>
  <si>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</si>
  <si>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</si>
  <si>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</si>
  <si>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</si>
  <si>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</si>
  <si>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</si>
  <si>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</si>
  <si>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</si>
  <si>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</si>
  <si>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</si>
  <si>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</si>
  <si>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</si>
  <si>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</si>
  <si>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</si>
  <si>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</si>
  <si>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</si>
  <si>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</si>
  <si>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</si>
  <si>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</si>
  <si>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</si>
  <si>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</si>
  <si>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</si>
  <si>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</si>
  <si>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</si>
  <si>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</si>
  <si>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</si>
  <si>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</si>
  <si>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</si>
  <si>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</si>
  <si>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</si>
  <si>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</si>
  <si>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</si>
  <si>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</si>
  <si>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</si>
  <si>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</si>
  <si>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</si>
  <si>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</si>
  <si>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</si>
  <si>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</si>
  <si>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</si>
  <si>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</si>
  <si>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</si>
  <si>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</si>
  <si>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</si>
  <si>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</si>
  <si>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</si>
  <si>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</si>
  <si>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</si>
  <si>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</si>
  <si>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</si>
  <si>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</si>
  <si>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</si>
  <si>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</si>
  <si>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</si>
  <si>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</si>
  <si>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</si>
  <si>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</si>
  <si>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</si>
  <si>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</si>
  <si>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</si>
  <si>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</si>
  <si>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</si>
  <si>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</si>
  <si>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</si>
  <si>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</si>
  <si>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</si>
  <si>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</si>
  <si>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</si>
  <si>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</si>
  <si>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</si>
  <si>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</si>
  <si>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</si>
  <si>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</si>
  <si>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</si>
  <si>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</si>
  <si>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</si>
  <si>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</si>
  <si>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</si>
  <si>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</si>
  <si>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</si>
  <si>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</si>
  <si>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</si>
  <si>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</si>
  <si>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</si>
  <si>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</si>
  <si>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</si>
  <si>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</si>
  <si>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</si>
  <si>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</si>
  <si>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</si>
  <si>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</si>
  <si>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</si>
  <si>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</si>
  <si>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</si>
  <si>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</si>
  <si>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</si>
  <si>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</si>
  <si>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</si>
  <si>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</si>
  <si>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</si>
  <si>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</si>
  <si>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</si>
  <si>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</si>
  <si>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</si>
  <si>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</si>
  <si>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</si>
  <si>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</si>
  <si>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</si>
  <si>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</si>
  <si>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</si>
  <si>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</si>
  <si>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</si>
  <si>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</si>
  <si>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</si>
  <si>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</si>
  <si>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</si>
  <si>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</si>
  <si>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</si>
  <si>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</si>
  <si>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</si>
  <si>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</si>
  <si>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</si>
  <si>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</si>
  <si>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</si>
  <si>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</si>
  <si>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</si>
  <si>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</si>
  <si>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</si>
  <si>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</si>
  <si>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</si>
  <si>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</si>
  <si>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</si>
  <si>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</si>
  <si>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</si>
  <si>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</si>
  <si>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</si>
  <si>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</si>
  <si>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</si>
  <si>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</si>
  <si>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</si>
  <si>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</si>
  <si>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</si>
  <si>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</si>
  <si>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</si>
  <si>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</si>
  <si>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</si>
  <si>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</si>
  <si>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</si>
  <si>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</si>
  <si>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</si>
  <si>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</si>
  <si>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</si>
  <si>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</si>
  <si>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</si>
  <si>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</si>
  <si>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</si>
  <si>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</si>
  <si>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</si>
  <si>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</si>
  <si>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</si>
  <si>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</si>
  <si>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</si>
  <si>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</si>
  <si>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</si>
  <si>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</si>
  <si>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</si>
  <si>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</si>
  <si>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</si>
  <si>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</si>
  <si>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</si>
  <si>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</si>
  <si>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</si>
  <si>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</si>
  <si>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</si>
  <si>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</si>
  <si>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</si>
  <si>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</si>
  <si>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</si>
  <si>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</si>
  <si>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</si>
  <si>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</si>
  <si>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</si>
  <si>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</si>
  <si>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</si>
  <si>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</si>
  <si>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</si>
  <si>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</si>
  <si>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</si>
  <si>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</si>
  <si>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</si>
  <si>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</si>
  <si>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</si>
  <si>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</si>
  <si>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</si>
  <si>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</si>
  <si>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</si>
  <si>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</si>
  <si>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</si>
  <si>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</si>
  <si>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</si>
  <si>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</si>
  <si>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</si>
  <si>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</si>
  <si>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</si>
  <si>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</si>
  <si>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</si>
  <si>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</si>
  <si>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</si>
  <si>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</si>
  <si>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</si>
  <si>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</si>
  <si>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</si>
  <si>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</si>
  <si>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</si>
  <si>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</si>
  <si>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</si>
  <si>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</si>
  <si>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</si>
  <si>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</si>
  <si>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</si>
  <si>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</si>
  <si>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</si>
  <si>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</si>
  <si>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</si>
  <si>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</si>
  <si>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</si>
  <si>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</si>
  <si>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</si>
  <si>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</si>
  <si>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</si>
  <si>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</si>
  <si>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</si>
  <si>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</si>
  <si>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</si>
  <si>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</si>
  <si>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</si>
  <si>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</si>
  <si>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</si>
  <si>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</si>
  <si>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</si>
  <si>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</si>
  <si>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</si>
  <si>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</si>
  <si>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</si>
  <si>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</si>
  <si>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</si>
  <si>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</si>
  <si>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</si>
  <si>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</si>
  <si>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</si>
  <si>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</si>
  <si>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</si>
  <si>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</si>
  <si>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</si>
  <si>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</si>
  <si>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</si>
  <si>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</si>
  <si>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</si>
  <si>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</si>
  <si>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</si>
  <si>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</si>
  <si>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</si>
  <si>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</si>
  <si>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</si>
  <si>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</si>
  <si>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</si>
  <si>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</si>
  <si>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</si>
  <si>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</si>
  <si>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</si>
  <si>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</si>
  <si>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</si>
  <si>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</si>
  <si>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</si>
  <si>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</si>
  <si>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</si>
  <si>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</si>
  <si>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</si>
  <si>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</si>
  <si>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</si>
  <si>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</si>
  <si>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</si>
  <si>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</si>
  <si>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</si>
  <si>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</si>
  <si>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</si>
  <si>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</si>
  <si>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</si>
  <si>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</si>
  <si>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</si>
  <si>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</si>
  <si>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</si>
  <si>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</si>
  <si>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</si>
  <si>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</si>
  <si>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</si>
  <si>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</si>
  <si>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</si>
  <si>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</si>
  <si>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</si>
  <si>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</si>
  <si>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</si>
  <si>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</si>
  <si>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</si>
  <si>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</si>
  <si>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</si>
  <si>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</si>
  <si>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</si>
  <si>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</si>
  <si>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</si>
  <si>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</si>
  <si>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</si>
  <si>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</si>
  <si>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</si>
  <si>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</si>
  <si>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</si>
  <si>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</si>
  <si>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</si>
  <si>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</si>
  <si>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</si>
  <si>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</si>
  <si>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</si>
  <si>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</si>
  <si>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</si>
  <si>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</si>
  <si>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</si>
  <si>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</si>
  <si>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</si>
  <si>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</si>
  <si>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</si>
  <si>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</si>
  <si>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</si>
  <si>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</si>
  <si>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</si>
  <si>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</si>
  <si>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</si>
  <si>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</si>
  <si>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</si>
  <si>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</si>
  <si>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</si>
  <si>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</si>
  <si>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</si>
  <si>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</si>
  <si>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</si>
  <si>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</si>
  <si>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</si>
  <si>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</si>
  <si>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</si>
  <si>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</si>
  <si>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</si>
  <si>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</si>
  <si>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</si>
  <si>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</si>
  <si>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</si>
  <si>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</si>
  <si>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</si>
  <si>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</si>
  <si>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</si>
  <si>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</si>
  <si>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</si>
  <si>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</si>
  <si>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</si>
  <si>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</si>
  <si>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</si>
  <si>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</si>
  <si>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</si>
  <si>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</si>
  <si>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</si>
  <si>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</si>
  <si>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</si>
  <si>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</si>
  <si>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</si>
  <si>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</si>
  <si>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</si>
  <si>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</si>
  <si>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</si>
  <si>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</si>
  <si>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</si>
  <si>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</si>
  <si>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</si>
  <si>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</si>
  <si>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</si>
  <si>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</si>
  <si>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</si>
  <si>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</si>
  <si>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</si>
  <si>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</si>
  <si>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</si>
  <si>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</si>
  <si>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</si>
  <si>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</si>
  <si>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</si>
  <si>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</si>
  <si>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</si>
  <si>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</si>
  <si>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</si>
  <si>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</si>
  <si>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</si>
  <si>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</si>
  <si>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</si>
  <si>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</si>
  <si>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</si>
  <si>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</si>
  <si>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</si>
  <si>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</si>
  <si>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</si>
  <si>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</si>
  <si>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</si>
  <si>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</si>
  <si>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</si>
  <si>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</si>
  <si>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</si>
  <si>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</si>
  <si>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</si>
  <si>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</si>
  <si>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</si>
  <si>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</si>
  <si>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</si>
  <si>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</si>
  <si>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</si>
  <si>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</si>
  <si>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</si>
  <si>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</si>
  <si>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</si>
  <si>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</si>
  <si>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</si>
  <si>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</si>
  <si>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</si>
  <si>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</si>
  <si>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</si>
  <si>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</si>
  <si>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</si>
  <si>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</si>
  <si>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</si>
  <si>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</si>
  <si>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</si>
  <si>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</si>
  <si>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</si>
  <si>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</si>
  <si>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</si>
  <si>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</si>
  <si>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</si>
  <si>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</si>
  <si>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</si>
  <si>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</si>
  <si>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</si>
  <si>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</si>
  <si>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</si>
  <si>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</si>
  <si>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</si>
  <si>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</si>
  <si>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</si>
  <si>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</si>
  <si>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</si>
  <si>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</si>
  <si>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</si>
  <si>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</si>
  <si>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</si>
  <si>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</si>
  <si>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</si>
  <si>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</si>
  <si>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</si>
  <si>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</si>
  <si>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</si>
  <si>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</si>
  <si>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</si>
  <si>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</si>
  <si>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</si>
  <si>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</si>
  <si>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</si>
  <si>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</si>
  <si>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</si>
  <si>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</si>
  <si>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</si>
  <si>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</si>
  <si>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</si>
  <si>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</si>
  <si>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</si>
  <si>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</si>
  <si>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</si>
  <si>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</si>
  <si>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</si>
  <si>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</si>
  <si>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</si>
  <si>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</si>
  <si>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</si>
  <si>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</si>
  <si>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</si>
  <si>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</si>
  <si>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</si>
  <si>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</si>
  <si>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</si>
  <si>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</si>
  <si>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</si>
  <si>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</si>
  <si>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</si>
  <si>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</si>
  <si>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</si>
  <si>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</si>
  <si>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</si>
  <si>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</si>
  <si>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</si>
  <si>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</si>
  <si>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</si>
  <si>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</si>
  <si>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</si>
  <si>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</si>
  <si>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</si>
  <si>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</si>
  <si>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</si>
  <si>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</si>
  <si>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</si>
  <si>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</si>
  <si>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</si>
  <si>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</si>
  <si>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</si>
  <si>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</si>
  <si>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</si>
  <si>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</si>
  <si>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</si>
  <si>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</si>
  <si>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</si>
  <si>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</si>
  <si>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</si>
  <si>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</si>
  <si>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</si>
  <si>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</si>
  <si>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</si>
  <si>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</si>
  <si>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</si>
  <si>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</si>
  <si>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</si>
  <si>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</si>
  <si>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</si>
  <si>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</si>
  <si>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</si>
  <si>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</si>
  <si>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</si>
  <si>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</si>
  <si>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</si>
  <si>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</si>
  <si>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</si>
  <si>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</si>
  <si>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</si>
  <si>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</si>
  <si>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</si>
  <si>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</si>
  <si>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</si>
  <si>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</si>
  <si>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</si>
  <si>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</si>
  <si>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</si>
  <si>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</si>
  <si>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</si>
  <si>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</si>
  <si>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</si>
  <si>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</si>
  <si>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</si>
  <si>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</si>
  <si>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</si>
  <si>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</si>
  <si>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</si>
  <si>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</si>
  <si>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</si>
  <si>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</si>
  <si>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</si>
  <si>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</si>
  <si>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</si>
  <si>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</si>
  <si>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</si>
  <si>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</si>
  <si>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</si>
  <si>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</si>
  <si>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</si>
  <si>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</si>
  <si>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</si>
  <si>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</si>
  <si>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</si>
  <si>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</si>
  <si>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</si>
  <si>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</si>
  <si>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</si>
  <si>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</si>
  <si>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</si>
  <si>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</si>
  <si>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</si>
  <si>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</si>
  <si>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</si>
  <si>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</si>
  <si>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</si>
  <si>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</si>
  <si>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</si>
  <si>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</si>
  <si>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</si>
  <si>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</si>
  <si>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</si>
  <si>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</si>
  <si>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</si>
  <si>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</si>
  <si>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</si>
  <si>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</si>
  <si>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</si>
  <si>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</si>
  <si>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</si>
  <si>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</si>
  <si>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</si>
  <si>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</si>
  <si>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</si>
  <si>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</si>
  <si>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</si>
  <si>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</si>
  <si>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</si>
  <si>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</si>
  <si>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</si>
  <si>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</si>
  <si>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</si>
  <si>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</si>
  <si>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</si>
  <si>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</si>
  <si>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</si>
  <si>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</si>
  <si>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</si>
  <si>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</si>
  <si>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</si>
  <si>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</si>
  <si>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</si>
  <si>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</si>
  <si>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</si>
  <si>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</si>
  <si>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</si>
  <si>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</si>
  <si>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</si>
  <si>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</si>
  <si>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</si>
  <si>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</si>
  <si>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</si>
  <si>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</si>
  <si>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</si>
  <si>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</si>
  <si>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</si>
  <si>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</si>
  <si>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</si>
  <si>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</si>
  <si>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</si>
  <si>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</si>
  <si>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</si>
  <si>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</si>
  <si>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</si>
  <si>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</si>
  <si>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</si>
  <si>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</si>
  <si>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</si>
  <si>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</si>
  <si>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</si>
  <si>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</si>
  <si>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</si>
  <si>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</si>
  <si>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</si>
  <si>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</si>
  <si>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</si>
  <si>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</si>
  <si>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</si>
  <si>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</si>
  <si>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</si>
  <si>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</si>
  <si>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</si>
  <si>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</si>
  <si>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</si>
  <si>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</si>
  <si>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</si>
  <si>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</si>
  <si>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</si>
  <si>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</si>
  <si>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</si>
  <si>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</si>
  <si>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</si>
  <si>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</si>
  <si>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</si>
  <si>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</si>
  <si>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</si>
  <si>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</si>
  <si>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</si>
  <si>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</si>
  <si>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</si>
  <si>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</si>
  <si>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</si>
  <si>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</si>
  <si>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</si>
  <si>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</si>
  <si>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</si>
  <si>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</si>
  <si>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</si>
  <si>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</si>
  <si>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</si>
  <si>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</si>
  <si>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</si>
  <si>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</si>
  <si>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</si>
  <si>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</si>
  <si>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</si>
  <si>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</si>
  <si>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</si>
  <si>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</si>
  <si>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</si>
  <si>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</si>
  <si>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</si>
  <si>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</si>
  <si>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</si>
  <si>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</si>
  <si>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</si>
  <si>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</si>
  <si>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</si>
  <si>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</si>
  <si>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</si>
  <si>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</si>
  <si>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</si>
  <si>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</si>
  <si>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</si>
  <si>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</si>
  <si>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</si>
  <si>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</si>
  <si>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</si>
  <si>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</si>
  <si>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</si>
  <si>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</si>
  <si>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</si>
  <si>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</si>
  <si>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</si>
  <si>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</si>
  <si>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</si>
  <si>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</si>
  <si>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</si>
  <si>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</si>
  <si>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</si>
  <si>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</si>
  <si>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</si>
  <si>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</si>
  <si>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</si>
  <si>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</si>
  <si>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</si>
  <si>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</si>
  <si>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</si>
  <si>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</si>
  <si>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</si>
  <si>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</si>
  <si>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</si>
  <si>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</si>
  <si>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</si>
  <si>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</si>
  <si>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</si>
  <si>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</si>
  <si>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</si>
  <si>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</si>
  <si>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</si>
  <si>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</si>
  <si>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</si>
  <si>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</si>
  <si>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</si>
  <si>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</si>
  <si>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</si>
  <si>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</si>
  <si>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</si>
  <si>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</si>
  <si>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</si>
  <si>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</si>
  <si>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</si>
  <si>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</si>
  <si>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</si>
  <si>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</si>
  <si>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</si>
  <si>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</si>
  <si>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</si>
  <si>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</si>
  <si>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</si>
  <si>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</si>
  <si>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</si>
  <si>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</si>
  <si>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</si>
  <si>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</si>
  <si>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</si>
  <si>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</si>
  <si>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</si>
  <si>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</si>
  <si>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</si>
  <si>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</si>
  <si>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</si>
  <si>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</si>
  <si>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</si>
  <si>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</si>
  <si>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</si>
  <si>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</si>
  <si>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</si>
  <si>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</si>
  <si>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</si>
  <si>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</si>
  <si>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</si>
  <si>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</si>
  <si>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</si>
  <si>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</si>
  <si>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</si>
  <si>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</si>
  <si>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</si>
  <si>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</si>
  <si>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</si>
  <si>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</si>
  <si>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</si>
  <si>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</si>
  <si>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</si>
  <si>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</si>
  <si>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</si>
  <si>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</si>
  <si>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</si>
  <si>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</si>
  <si>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</si>
  <si>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</si>
  <si>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</si>
  <si>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</si>
  <si>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</si>
  <si>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</si>
  <si>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</si>
  <si>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</si>
  <si>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</si>
  <si>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</si>
  <si>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</si>
  <si>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</si>
  <si>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</si>
  <si>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</si>
  <si>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</si>
  <si>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</si>
  <si>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</si>
  <si>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</si>
  <si>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</si>
  <si>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</si>
  <si>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</si>
  <si>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</si>
  <si>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</si>
  <si>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</si>
  <si>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</si>
  <si>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</si>
  <si>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</si>
  <si>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</si>
  <si>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</si>
  <si>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</si>
  <si>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</si>
  <si>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</si>
  <si>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</si>
  <si>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</si>
  <si>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</si>
  <si>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</si>
  <si>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</si>
  <si>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</si>
  <si>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</si>
  <si>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</si>
  <si>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</si>
  <si>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</si>
  <si>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</si>
  <si>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</si>
  <si>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</si>
  <si>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</si>
  <si>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</si>
  <si>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</si>
  <si>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</si>
  <si>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</si>
  <si>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</si>
  <si>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</si>
  <si>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</si>
  <si>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</si>
  <si>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</si>
  <si>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</si>
  <si>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</si>
  <si>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</si>
  <si>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</si>
  <si>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</si>
  <si>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</si>
  <si>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</si>
  <si>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</si>
  <si>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</si>
  <si>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</si>
  <si>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</si>
  <si>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</si>
  <si>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</si>
  <si>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</si>
  <si>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</si>
  <si>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</si>
  <si>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</si>
  <si>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</si>
  <si>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</si>
  <si>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</si>
  <si>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</si>
  <si>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</si>
  <si>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</si>
  <si>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</si>
  <si>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</si>
  <si>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</si>
  <si>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</si>
  <si>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</si>
  <si>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</si>
  <si>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</si>
  <si>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</si>
  <si>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</si>
  <si>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</si>
  <si>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</si>
  <si>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</si>
  <si>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</si>
  <si>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</si>
  <si>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</si>
  <si>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</si>
  <si>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</si>
  <si>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</si>
  <si>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</si>
  <si>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</si>
  <si>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</si>
  <si>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</si>
  <si>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</si>
  <si>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</si>
  <si>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</si>
  <si>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</si>
  <si>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</si>
  <si>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</si>
  <si>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</si>
  <si>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</si>
  <si>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</si>
  <si>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</si>
  <si>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</si>
  <si>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</si>
  <si>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</si>
  <si>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</si>
  <si>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</si>
  <si>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</si>
  <si>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</si>
  <si>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</si>
  <si>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</si>
  <si>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</si>
  <si>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</si>
  <si>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</si>
  <si>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</si>
  <si>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</si>
  <si>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</si>
  <si>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</si>
  <si>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</si>
  <si>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</si>
  <si>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</si>
  <si>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</si>
  <si>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</si>
  <si>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</si>
  <si>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</si>
  <si>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</si>
  <si>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</si>
  <si>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</si>
  <si>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</si>
  <si>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</si>
  <si>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</si>
  <si>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</si>
  <si>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</si>
  <si>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</si>
  <si>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</si>
  <si>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</si>
  <si>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</si>
  <si>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</si>
  <si>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</si>
  <si>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</si>
  <si>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</si>
  <si>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</si>
  <si>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</si>
  <si>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</si>
  <si>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</si>
  <si>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</si>
  <si>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</si>
  <si>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</si>
  <si>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</si>
  <si>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</si>
  <si>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</si>
  <si>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</si>
  <si>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</si>
  <si>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</si>
  <si>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</si>
  <si>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</si>
  <si>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</si>
  <si>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</si>
  <si>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</si>
  <si>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</si>
  <si>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</si>
  <si>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</si>
  <si>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</si>
  <si>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</si>
  <si>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</si>
  <si>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</si>
  <si>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</si>
  <si>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</si>
  <si>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</si>
  <si>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</si>
  <si>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</si>
  <si>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</si>
  <si>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</si>
  <si>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</si>
  <si>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</si>
  <si>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</si>
  <si>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</si>
  <si>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</si>
  <si>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</si>
  <si>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</si>
  <si>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</si>
  <si>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</si>
  <si>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</si>
  <si>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</si>
  <si>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</si>
  <si>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</si>
  <si>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</si>
  <si>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</si>
  <si>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</si>
  <si>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</si>
  <si>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</si>
  <si>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</si>
  <si>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</si>
  <si>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</si>
  <si>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</si>
  <si>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</si>
  <si>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</si>
  <si>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</si>
  <si>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</si>
  <si>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</si>
  <si>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</si>
  <si>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</si>
  <si>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</si>
  <si>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</si>
  <si>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</si>
  <si>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</si>
  <si>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</si>
  <si>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</si>
  <si>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</si>
  <si>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</si>
  <si>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</si>
  <si>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</si>
  <si>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</si>
  <si>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</si>
  <si>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</si>
  <si>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</si>
  <si>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</si>
  <si>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</si>
  <si>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</si>
  <si>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</si>
  <si>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</si>
  <si>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</si>
  <si>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</si>
  <si>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</si>
  <si>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</si>
  <si>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</si>
  <si>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</si>
  <si>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</si>
  <si>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</si>
  <si>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</si>
  <si>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</si>
  <si>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</si>
  <si>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</si>
  <si>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</si>
  <si>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</si>
  <si>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</si>
  <si>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</si>
  <si>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</si>
  <si>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</si>
  <si>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</si>
  <si>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</si>
  <si>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</si>
  <si>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</si>
  <si>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</si>
  <si>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</si>
  <si>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</si>
  <si>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</si>
  <si>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</si>
  <si>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</si>
  <si>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</si>
  <si>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</si>
  <si>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</si>
  <si>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</si>
  <si>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</si>
  <si>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</si>
  <si>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</si>
  <si>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</si>
  <si>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</si>
  <si>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</si>
  <si>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</si>
  <si>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</si>
  <si>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</si>
  <si>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</si>
  <si>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</si>
  <si>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</si>
  <si>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</si>
  <si>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</si>
  <si>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</si>
  <si>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</si>
  <si>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</si>
  <si>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</si>
  <si>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</si>
  <si>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</si>
  <si>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</si>
  <si>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</si>
  <si>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</si>
  <si>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</si>
  <si>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</si>
  <si>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</si>
  <si>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</si>
  <si>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</si>
  <si>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</si>
  <si>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</si>
  <si>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</si>
  <si>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</si>
  <si>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</si>
  <si>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</si>
  <si>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</si>
  <si>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</si>
  <si>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</si>
  <si>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</si>
  <si>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</si>
  <si>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</si>
  <si>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</si>
  <si>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</si>
  <si>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</si>
  <si>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</si>
  <si>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</si>
  <si>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</si>
  <si>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</si>
  <si>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</si>
  <si>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</si>
  <si>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</si>
  <si>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</si>
  <si>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</si>
  <si>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</si>
  <si>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</si>
  <si>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</si>
  <si>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</si>
  <si>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</si>
  <si>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</si>
  <si>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</si>
  <si>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</si>
  <si>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</si>
  <si>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</si>
  <si>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</si>
  <si>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</si>
  <si>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</si>
  <si>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</si>
  <si>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</si>
  <si>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</si>
  <si>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</si>
  <si>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</si>
  <si>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</si>
  <si>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</si>
  <si>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</si>
  <si>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</si>
  <si>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</si>
  <si>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</si>
  <si>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</si>
  <si>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</si>
  <si>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</si>
  <si>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</si>
  <si>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</si>
  <si>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</si>
  <si>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</si>
  <si>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</si>
  <si>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</si>
  <si>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</si>
  <si>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</si>
  <si>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</si>
  <si>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</si>
  <si>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</si>
  <si>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</si>
  <si>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</si>
  <si>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</si>
  <si>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</si>
  <si>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</si>
  <si>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</si>
  <si>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</si>
  <si>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</si>
  <si>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</si>
  <si>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</si>
  <si>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</si>
  <si>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</si>
  <si>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</si>
  <si>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</si>
  <si>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</si>
  <si>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</si>
  <si>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</si>
  <si>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</si>
  <si>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</si>
  <si>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</si>
  <si>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</si>
  <si>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</si>
  <si>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</si>
  <si>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</si>
  <si>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</si>
  <si>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</si>
  <si>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</si>
  <si>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</si>
  <si>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</si>
  <si>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</si>
  <si>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</si>
  <si>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</si>
  <si>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</si>
  <si>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</si>
  <si>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</si>
  <si>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</si>
  <si>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</si>
  <si>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</si>
  <si>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</si>
  <si>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</si>
  <si>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</si>
  <si>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</si>
  <si>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</si>
  <si>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</si>
  <si>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</si>
  <si>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</si>
  <si>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</si>
  <si>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</si>
  <si>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</si>
  <si>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</si>
  <si>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</si>
  <si>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</si>
  <si>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</si>
  <si>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</si>
  <si>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</si>
  <si>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</si>
  <si>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</si>
  <si>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</si>
  <si>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</si>
  <si>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</si>
  <si>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</si>
  <si>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</si>
  <si>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</si>
  <si>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</si>
  <si>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</si>
  <si>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</si>
  <si>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</si>
  <si>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</si>
  <si>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</si>
  <si>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</si>
  <si>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</si>
  <si>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</si>
  <si>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</si>
  <si>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</si>
  <si>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</si>
  <si>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</si>
  <si>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</si>
  <si>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</si>
  <si>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</si>
  <si>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</si>
  <si>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</si>
  <si>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</si>
  <si>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</si>
  <si>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</si>
  <si>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</si>
  <si>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</si>
  <si>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</si>
  <si>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</si>
  <si>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</si>
  <si>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</si>
  <si>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</si>
  <si>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</si>
  <si>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</si>
  <si>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</si>
  <si>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</si>
  <si>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</si>
  <si>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</si>
  <si>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</si>
  <si>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</si>
  <si>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</si>
  <si>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</si>
  <si>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</si>
  <si>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</si>
  <si>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</si>
  <si>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</si>
  <si>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</si>
  <si>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</si>
  <si>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</si>
  <si>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</si>
  <si>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</si>
  <si>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</si>
  <si>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</si>
  <si>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</si>
  <si>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</si>
  <si>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</si>
  <si>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</si>
  <si>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</si>
  <si>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</si>
  <si>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</si>
  <si>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</si>
  <si>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</si>
  <si>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</si>
  <si>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</si>
  <si>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</si>
  <si>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</si>
  <si>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</si>
  <si>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</si>
  <si>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</si>
  <si>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</si>
  <si>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</si>
  <si>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</si>
  <si>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</si>
  <si>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</si>
  <si>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</si>
  <si>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</si>
  <si>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</si>
  <si>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</si>
  <si>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</si>
  <si>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</si>
  <si>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</si>
  <si>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</si>
  <si>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</si>
  <si>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</si>
  <si>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</si>
  <si>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</si>
  <si>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</si>
  <si>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</si>
  <si>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</si>
  <si>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</si>
  <si>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</si>
  <si>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</si>
  <si>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</si>
  <si>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</si>
  <si>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</si>
  <si>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</si>
  <si>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</si>
  <si>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</si>
  <si>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</si>
  <si>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</si>
  <si>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</si>
  <si>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</si>
  <si>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</si>
  <si>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</si>
  <si>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</si>
  <si>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</si>
  <si>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</si>
  <si>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</si>
  <si>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</si>
  <si>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</si>
  <si>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</si>
  <si>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</si>
  <si>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</si>
  <si>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</si>
  <si>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</si>
  <si>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</si>
  <si>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</si>
  <si>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</si>
  <si>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</si>
  <si>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</si>
  <si>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</si>
  <si>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</si>
  <si>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</si>
  <si>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</si>
  <si>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</si>
  <si>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</si>
  <si>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</si>
  <si>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</si>
  <si>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</si>
  <si>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</si>
  <si>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</si>
  <si>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</si>
  <si>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</si>
  <si>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</si>
  <si>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</si>
  <si>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</si>
  <si>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</si>
  <si>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</si>
  <si>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</si>
  <si>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</si>
  <si>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</si>
  <si>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</si>
  <si>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</si>
  <si>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</si>
  <si>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</si>
  <si>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</si>
  <si>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</si>
  <si>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</si>
  <si>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</si>
  <si>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</si>
  <si>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</si>
  <si>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</si>
  <si>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</si>
  <si>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</si>
  <si>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</si>
  <si>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</si>
  <si>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</si>
  <si>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</si>
  <si>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</si>
  <si>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</si>
  <si>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</si>
  <si>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</si>
  <si>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</si>
  <si>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</si>
  <si>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</si>
  <si>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</si>
  <si>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</si>
  <si>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</si>
  <si>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</si>
  <si>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</si>
  <si>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</si>
  <si>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</si>
  <si>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</si>
  <si>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</si>
  <si>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</si>
  <si>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</si>
  <si>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</si>
  <si>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</si>
  <si>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</si>
  <si>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</si>
  <si>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</si>
  <si>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</si>
  <si>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</si>
  <si>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</si>
  <si>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</si>
  <si>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</si>
  <si>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</si>
  <si>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</si>
  <si>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</si>
  <si>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</si>
  <si>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</si>
  <si>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</si>
  <si>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</si>
  <si>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</si>
  <si>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</si>
  <si>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</si>
  <si>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</si>
  <si>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</si>
  <si>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</si>
  <si>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</si>
  <si>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</si>
  <si>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</si>
  <si>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</si>
  <si>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</si>
  <si>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</si>
  <si>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</si>
  <si>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</si>
  <si>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</si>
  <si>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</si>
  <si>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</si>
  <si>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</si>
  <si>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</si>
  <si>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</si>
  <si>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</si>
  <si>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</si>
  <si>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</si>
  <si>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</si>
  <si>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</si>
  <si>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</si>
  <si>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</si>
  <si>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</si>
  <si>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</si>
  <si>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</si>
  <si>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</si>
  <si>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</si>
  <si>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</si>
  <si>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</si>
  <si>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</si>
  <si>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</si>
  <si>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</si>
  <si>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</si>
  <si>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</si>
  <si>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</si>
  <si>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</si>
  <si>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</si>
  <si>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</si>
  <si>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</si>
  <si>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</si>
  <si>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</si>
  <si>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</si>
  <si>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</si>
  <si>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</si>
  <si>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</si>
  <si>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</si>
  <si>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</si>
  <si>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</si>
  <si>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</si>
  <si>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</si>
  <si>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</si>
  <si>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</si>
  <si>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</si>
  <si>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</si>
  <si>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</si>
  <si>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</si>
  <si>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</si>
  <si>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</si>
  <si>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</si>
  <si>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</si>
  <si>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</si>
  <si>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</si>
  <si>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</si>
  <si>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</si>
  <si>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</si>
  <si>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</si>
  <si>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</si>
  <si>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</si>
  <si>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</si>
  <si>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</si>
  <si>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</si>
  <si>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</si>
  <si>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</si>
  <si>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</si>
  <si>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</si>
  <si>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</si>
  <si>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</si>
  <si>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</si>
  <si>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</si>
  <si>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</si>
  <si>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</si>
  <si>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</si>
  <si>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</si>
  <si>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</si>
  <si>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</si>
  <si>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</si>
  <si>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</si>
  <si>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</si>
  <si>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</si>
  <si>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</si>
  <si>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</si>
  <si>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</si>
  <si>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</si>
  <si>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</si>
  <si>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</si>
  <si>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</si>
  <si>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</si>
  <si>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</si>
  <si>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</si>
  <si>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</si>
  <si>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</si>
  <si>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</si>
  <si>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</si>
  <si>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</si>
  <si>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</si>
  <si>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</si>
  <si>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</si>
  <si>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</si>
  <si>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</si>
  <si>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</si>
  <si>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</si>
  <si>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</si>
  <si>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</si>
  <si>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</si>
  <si>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</si>
  <si>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</si>
  <si>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</si>
  <si>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</si>
  <si>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</si>
  <si>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</si>
  <si>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</si>
  <si>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</si>
  <si>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</si>
  <si>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</si>
  <si>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</si>
  <si>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</si>
  <si>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</si>
  <si>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</si>
  <si>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</si>
  <si>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</si>
  <si>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</si>
  <si>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</si>
  <si>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</si>
  <si>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</si>
  <si>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</si>
  <si>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</si>
  <si>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</si>
  <si>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</si>
  <si>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</si>
  <si>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</si>
  <si>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</si>
  <si>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</si>
  <si>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</si>
  <si>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</si>
  <si>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</si>
  <si>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</si>
  <si>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</si>
  <si>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</si>
  <si>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</si>
  <si>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</si>
  <si>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</si>
  <si>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</si>
  <si>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</si>
  <si>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</si>
  <si>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</si>
  <si>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</si>
  <si>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</si>
  <si>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</si>
  <si>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</si>
  <si>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</si>
  <si>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</si>
  <si>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</si>
  <si>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</si>
  <si>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</si>
  <si>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</si>
  <si>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</si>
  <si>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</si>
  <si>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</si>
  <si>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</si>
  <si>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</si>
  <si>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</si>
  <si>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</si>
  <si>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</si>
  <si>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</si>
  <si>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</si>
  <si>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</si>
  <si>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</si>
  <si>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</si>
  <si>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</si>
  <si>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</si>
  <si>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</si>
  <si>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</si>
  <si>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</si>
  <si>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</si>
  <si>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</si>
  <si>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</si>
  <si>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</si>
  <si>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</si>
  <si>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</si>
  <si>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</si>
  <si>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</si>
  <si>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</si>
  <si>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</si>
  <si>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</si>
  <si>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</si>
  <si>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</si>
  <si>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</si>
  <si>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</si>
  <si>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</si>
  <si>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</si>
  <si>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</si>
  <si>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</si>
  <si>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</si>
  <si>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</si>
  <si>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</si>
  <si>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</si>
  <si>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</si>
  <si>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</si>
  <si>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</si>
  <si>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</si>
  <si>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</si>
  <si>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</si>
  <si>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</si>
  <si>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</si>
  <si>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</si>
  <si>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</si>
  <si>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</si>
  <si>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</si>
  <si>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</si>
  <si>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</si>
  <si>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</si>
  <si>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</si>
  <si>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</si>
  <si>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</si>
  <si>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</si>
  <si>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</si>
  <si>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</si>
  <si>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</si>
  <si>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</si>
  <si>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</si>
  <si>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</si>
  <si>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</si>
  <si>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</si>
  <si>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</si>
  <si>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</si>
  <si>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</si>
  <si>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</si>
  <si>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</si>
  <si>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</si>
  <si>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</si>
  <si>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</si>
  <si>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</si>
  <si>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</si>
  <si>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</si>
  <si>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</si>
  <si>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</si>
  <si>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</si>
  <si>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</si>
  <si>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</si>
  <si>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</si>
  <si>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</si>
  <si>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</si>
  <si>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</si>
  <si>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</si>
  <si>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</si>
  <si>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</si>
  <si>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</si>
  <si>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</si>
  <si>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</si>
  <si>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</si>
  <si>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</si>
  <si>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</si>
  <si>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</si>
  <si>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</si>
  <si>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</si>
  <si>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</si>
  <si>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</si>
  <si>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</si>
  <si>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</si>
  <si>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</si>
  <si>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</si>
  <si>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</si>
  <si>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</si>
  <si>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</si>
  <si>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</si>
  <si>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</si>
  <si>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</si>
  <si>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</si>
  <si>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</si>
  <si>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</si>
  <si>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</si>
  <si>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</si>
  <si>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</si>
  <si>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</si>
  <si>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</si>
  <si>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</si>
  <si>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</si>
  <si>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</si>
  <si>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</si>
  <si>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</si>
  <si>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</si>
  <si>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</si>
  <si>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</si>
  <si>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</si>
  <si>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</si>
  <si>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</si>
  <si>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</si>
  <si>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</si>
  <si>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</si>
  <si>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</si>
  <si>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</si>
  <si>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</si>
  <si>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</si>
  <si>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</si>
  <si>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</si>
  <si>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</si>
  <si>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</si>
  <si>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</si>
  <si>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</si>
  <si>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</si>
  <si>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</si>
  <si>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</si>
  <si>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</si>
  <si>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</si>
  <si>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</si>
  <si>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</si>
  <si>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</si>
  <si>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</si>
  <si>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</si>
  <si>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</si>
  <si>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</si>
  <si>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</si>
  <si>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</si>
  <si>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</si>
  <si>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</si>
  <si>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</si>
  <si>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</si>
  <si>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</si>
  <si>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</si>
  <si>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</si>
  <si>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</si>
  <si>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</si>
  <si>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</si>
  <si>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</si>
  <si>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</si>
  <si>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</si>
  <si>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</si>
  <si>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</si>
  <si>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</si>
  <si>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</si>
  <si>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</si>
  <si>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</si>
  <si>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</si>
  <si>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</si>
  <si>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</si>
  <si>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</si>
  <si>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</si>
  <si>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</si>
  <si>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</si>
  <si>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</si>
  <si>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</si>
  <si>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</si>
  <si>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</si>
  <si>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</si>
  <si>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</si>
  <si>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</si>
  <si>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</si>
  <si>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</si>
  <si>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</si>
  <si>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</si>
  <si>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</si>
  <si>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</si>
  <si>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</si>
  <si>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</si>
  <si>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</si>
  <si>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</si>
  <si>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</si>
  <si>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</si>
  <si>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</si>
  <si>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</si>
  <si>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</si>
  <si>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</si>
  <si>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</si>
  <si>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</si>
  <si>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</si>
  <si>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</si>
  <si>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</si>
  <si>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</si>
  <si>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</si>
  <si>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</si>
  <si>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</si>
  <si>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</si>
  <si>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</si>
  <si>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</si>
  <si>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</si>
  <si>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</si>
  <si>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</si>
  <si>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</si>
  <si>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</si>
  <si>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</si>
  <si>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</si>
  <si>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</si>
  <si>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</si>
  <si>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</si>
  <si>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</si>
  <si>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</si>
  <si>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</si>
  <si>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</si>
  <si>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</si>
  <si>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</si>
  <si>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</si>
  <si>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</si>
  <si>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</si>
  <si>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</si>
  <si>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</si>
  <si>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</si>
  <si>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</si>
  <si>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</si>
  <si>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</si>
  <si>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</si>
  <si>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</si>
  <si>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</si>
  <si>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</si>
  <si>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</si>
  <si>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</si>
  <si>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</si>
  <si>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</si>
  <si>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</si>
  <si>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</si>
  <si>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</si>
  <si>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</si>
  <si>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</si>
  <si>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</si>
  <si>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</si>
  <si>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</si>
  <si>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</si>
  <si>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</si>
  <si>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</si>
  <si>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</si>
  <si>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</si>
  <si>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</si>
  <si>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</si>
  <si>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</si>
  <si>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</si>
  <si>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</si>
  <si>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</si>
  <si>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</si>
  <si>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</si>
  <si>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</si>
  <si>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</si>
  <si>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</si>
  <si>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</si>
  <si>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</si>
  <si>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</si>
  <si>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</si>
  <si>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</si>
  <si>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</si>
  <si>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</si>
  <si>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</si>
  <si>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</si>
  <si>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</si>
  <si>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</si>
  <si>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</si>
  <si>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</si>
  <si>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</si>
  <si>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</si>
  <si>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</si>
  <si>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</si>
  <si>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</si>
  <si>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</si>
  <si>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</si>
  <si>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</si>
  <si>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</si>
  <si>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</si>
  <si>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</si>
  <si>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</si>
  <si>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</si>
  <si>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</si>
  <si>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</si>
  <si>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</si>
  <si>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</si>
  <si>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</si>
  <si>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</si>
  <si>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</si>
  <si>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</si>
  <si>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</si>
  <si>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</si>
  <si>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</si>
  <si>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</si>
  <si>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</si>
  <si>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</si>
  <si>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</si>
  <si>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</si>
  <si>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</si>
  <si>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</si>
  <si>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</si>
  <si>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</si>
  <si>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</si>
  <si>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</si>
  <si>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</si>
  <si>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</si>
  <si>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</si>
  <si>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</si>
  <si>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</si>
  <si>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</si>
  <si>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</si>
  <si>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</si>
  <si>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</si>
  <si>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</si>
  <si>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</si>
  <si>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</si>
  <si>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</si>
  <si>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</si>
  <si>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</si>
  <si>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</si>
  <si>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</si>
  <si>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</si>
  <si>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</si>
  <si>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</si>
  <si>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</si>
  <si>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</si>
  <si>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</si>
  <si>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</si>
  <si>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</si>
  <si>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</si>
  <si>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</si>
  <si>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</si>
  <si>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</si>
  <si>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</si>
  <si>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</si>
  <si>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</si>
  <si>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</si>
  <si>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</si>
  <si>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</si>
  <si>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</si>
  <si>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</si>
  <si>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</si>
  <si>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</si>
  <si>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</si>
  <si>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</si>
  <si>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</si>
  <si>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</si>
  <si>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</si>
  <si>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</si>
  <si>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</si>
  <si>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</si>
  <si>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</si>
  <si>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</si>
  <si>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</si>
  <si>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</si>
  <si>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</si>
  <si>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</si>
  <si>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</si>
  <si>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</si>
  <si>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</si>
  <si>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</si>
  <si>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</si>
  <si>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</si>
  <si>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</si>
  <si>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</si>
  <si>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</si>
  <si>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</si>
  <si>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</si>
  <si>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</si>
  <si>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</si>
  <si>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</si>
  <si>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</si>
  <si>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</si>
  <si>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</si>
  <si>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</si>
  <si>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</si>
  <si>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</si>
  <si>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</si>
  <si>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</si>
  <si>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</si>
  <si>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</si>
  <si>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</si>
  <si>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</si>
  <si>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</si>
  <si>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</si>
  <si>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</si>
  <si>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</si>
  <si>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</si>
  <si>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</si>
  <si>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</si>
  <si>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</si>
  <si>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</si>
  <si>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</si>
  <si>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</si>
  <si>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</si>
  <si>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</si>
  <si>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</si>
  <si>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</si>
  <si>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</si>
  <si>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</si>
  <si>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</si>
  <si>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</si>
  <si>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</si>
  <si>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</si>
  <si>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</si>
  <si>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</si>
  <si>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</si>
  <si>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</si>
  <si>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</si>
  <si>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</si>
  <si>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</si>
  <si>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</si>
  <si>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</si>
  <si>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</si>
  <si>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</si>
  <si>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</si>
  <si>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</si>
  <si>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</si>
  <si>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</si>
  <si>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</si>
  <si>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</si>
  <si>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</si>
  <si>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</si>
  <si>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</si>
  <si>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</si>
  <si>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</si>
  <si>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</si>
  <si>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</si>
  <si>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</si>
  <si>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</si>
  <si>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</si>
  <si>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</si>
  <si>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</si>
  <si>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</si>
  <si>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</si>
  <si>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</si>
  <si>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</si>
  <si>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</si>
  <si>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</si>
  <si>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</si>
  <si>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</si>
  <si>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</si>
  <si>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</si>
  <si>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</si>
  <si>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</si>
  <si>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</si>
  <si>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</si>
  <si>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</si>
  <si>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</si>
  <si>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</si>
  <si>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</si>
  <si>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</si>
  <si>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</si>
  <si>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</si>
  <si>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</si>
  <si>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</si>
  <si>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</si>
  <si>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</si>
  <si>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</si>
  <si>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</si>
  <si>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</si>
  <si>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</si>
  <si>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</si>
  <si>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</si>
  <si>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</si>
  <si>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</si>
  <si>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</si>
  <si>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</si>
  <si>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</si>
  <si>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</si>
  <si>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</si>
  <si>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</si>
  <si>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</si>
  <si>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</si>
  <si>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</si>
  <si>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</si>
  <si>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</si>
  <si>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</si>
  <si>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</si>
  <si>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</si>
  <si>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</si>
  <si>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</si>
  <si>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</si>
  <si>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</si>
  <si>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</si>
  <si>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</si>
  <si>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</si>
  <si>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</si>
  <si>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</si>
  <si>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</si>
  <si>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</si>
  <si>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</si>
  <si>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</si>
  <si>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</si>
  <si>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</si>
  <si>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</si>
  <si>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</si>
  <si>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</si>
  <si>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</si>
  <si>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</si>
  <si>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</si>
  <si>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</si>
  <si>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</si>
  <si>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</si>
  <si>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</si>
  <si>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</si>
  <si>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</si>
  <si>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</si>
  <si>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</si>
  <si>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</si>
  <si>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</si>
  <si>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</si>
  <si>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</si>
  <si>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</si>
  <si>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</si>
  <si>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</si>
  <si>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</si>
  <si>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</si>
  <si>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</si>
  <si>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</si>
  <si>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</si>
  <si>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</si>
  <si>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</si>
  <si>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</si>
  <si>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</si>
  <si>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</si>
  <si>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</si>
  <si>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</si>
  <si>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</si>
  <si>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</si>
  <si>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</si>
  <si>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</si>
  <si>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</si>
  <si>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</si>
  <si>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</si>
  <si>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</si>
  <si>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</si>
  <si>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</si>
  <si>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</si>
  <si>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</si>
  <si>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</si>
  <si>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</si>
  <si>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</si>
  <si>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</si>
  <si>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</si>
  <si>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</si>
  <si>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</si>
  <si>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</si>
  <si>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</si>
  <si>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</si>
  <si>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</si>
  <si>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</si>
  <si>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</si>
  <si>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</si>
  <si>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</si>
  <si>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</si>
  <si>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</si>
  <si>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</si>
  <si>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</si>
  <si>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</si>
  <si>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</si>
  <si>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</si>
  <si>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</si>
  <si>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</si>
  <si>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</si>
  <si>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</si>
  <si>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</si>
  <si>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</si>
  <si>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</si>
  <si>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</si>
  <si>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</si>
  <si>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</si>
  <si>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</si>
  <si>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</si>
  <si>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</si>
  <si>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</si>
  <si>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</si>
  <si>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</si>
  <si>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</si>
  <si>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</si>
  <si>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</si>
  <si>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</si>
  <si>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</si>
  <si>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</si>
  <si>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</si>
  <si>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</si>
  <si>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</si>
  <si>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</si>
  <si>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</si>
  <si>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</si>
  <si>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</si>
  <si>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</si>
  <si>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</si>
  <si>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</si>
  <si>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</si>
  <si>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</si>
  <si>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</si>
  <si>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</si>
  <si>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</si>
  <si>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</si>
  <si>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</si>
  <si>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</si>
  <si>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</si>
  <si>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</si>
  <si>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</si>
  <si>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</si>
  <si>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</si>
  <si>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</si>
  <si>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</si>
  <si>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</si>
  <si>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</si>
  <si>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</si>
  <si>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</si>
  <si>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</si>
  <si>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</si>
  <si>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</si>
  <si>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</si>
  <si>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</si>
  <si>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</si>
  <si>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</si>
  <si>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</si>
  <si>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</si>
  <si>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</si>
  <si>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</si>
  <si>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</si>
  <si>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</si>
  <si>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</si>
  <si>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</si>
  <si>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</si>
  <si>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</si>
  <si>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</si>
  <si>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</si>
  <si>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</si>
  <si>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</si>
  <si>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</si>
  <si>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</si>
  <si>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</si>
  <si>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</si>
  <si>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</si>
  <si>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</si>
  <si>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</si>
  <si>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</si>
  <si>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</si>
  <si>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</si>
  <si>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</si>
  <si>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</si>
  <si>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</si>
  <si>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</si>
  <si>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</si>
  <si>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</si>
  <si>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</si>
  <si>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</si>
  <si>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</si>
  <si>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</si>
  <si>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</si>
  <si>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</si>
  <si>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</si>
  <si>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</si>
  <si>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</si>
  <si>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</si>
  <si>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</si>
  <si>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</si>
  <si>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</si>
  <si>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</si>
  <si>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</si>
  <si>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</si>
  <si>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</si>
  <si>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</si>
  <si>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</si>
  <si>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</si>
  <si>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</si>
  <si>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</si>
  <si>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</si>
  <si>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</si>
  <si>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</si>
  <si>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</si>
  <si>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</si>
  <si>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</si>
  <si>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</si>
  <si>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</si>
  <si>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</si>
  <si>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</si>
  <si>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</si>
  <si>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</si>
  <si>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</si>
  <si>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</si>
  <si>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</si>
  <si>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</si>
  <si>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</si>
  <si>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</si>
  <si>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</si>
  <si>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</si>
  <si>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</si>
  <si>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</si>
  <si>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</si>
  <si>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</si>
  <si>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</si>
  <si>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</si>
  <si>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</si>
  <si>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</si>
  <si>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</si>
  <si>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</si>
  <si>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</si>
  <si>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</si>
  <si>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</si>
  <si>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</si>
  <si>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</si>
  <si>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</si>
  <si>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</si>
  <si>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</si>
  <si>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</si>
  <si>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</si>
  <si>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</si>
  <si>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</si>
  <si>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</si>
  <si>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</si>
  <si>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</si>
  <si>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</si>
  <si>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</si>
  <si>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</si>
  <si>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</si>
  <si>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</si>
  <si>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</si>
  <si>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</si>
  <si>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</si>
  <si>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</si>
  <si>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</si>
  <si>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</si>
  <si>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</si>
  <si>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</si>
  <si>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</si>
  <si>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</si>
  <si>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</si>
  <si>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</si>
  <si>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</si>
  <si>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</si>
  <si>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</si>
  <si>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</si>
  <si>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</si>
  <si>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</si>
  <si>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</si>
  <si>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</si>
  <si>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</si>
  <si>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</si>
  <si>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</si>
  <si>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</si>
  <si>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</si>
  <si>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</si>
  <si>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</si>
  <si>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</si>
  <si>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</si>
  <si>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</si>
  <si>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</si>
  <si>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</si>
  <si>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</si>
  <si>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</si>
  <si>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</si>
  <si>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</si>
  <si>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</si>
  <si>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</si>
  <si>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</si>
  <si>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</si>
  <si>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</si>
  <si>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</si>
  <si>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</si>
  <si>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</si>
  <si>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</si>
  <si>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</si>
  <si>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</si>
  <si>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</si>
  <si>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</si>
  <si>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</si>
  <si>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</si>
  <si>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</si>
  <si>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</si>
  <si>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</si>
  <si>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</si>
  <si>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</si>
  <si>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</si>
  <si>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</si>
  <si>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</si>
  <si>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</si>
  <si>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</si>
  <si>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</si>
  <si>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</si>
  <si>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</si>
  <si>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</si>
  <si>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</si>
  <si>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</si>
  <si>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</si>
  <si>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</si>
  <si>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</si>
  <si>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</si>
  <si>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</si>
  <si>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</si>
  <si>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</si>
  <si>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</si>
  <si>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</si>
  <si>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</si>
  <si>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</si>
  <si>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</si>
  <si>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</si>
  <si>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</si>
  <si>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</si>
  <si>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</si>
  <si>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</si>
  <si>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</si>
  <si>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</si>
  <si>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</si>
  <si>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</si>
  <si>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</si>
  <si>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</si>
  <si>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</si>
  <si>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</si>
  <si>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</si>
  <si>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</si>
  <si>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</si>
  <si>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</si>
  <si>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</si>
  <si>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</si>
  <si>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</si>
  <si>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</si>
  <si>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</si>
  <si>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</si>
  <si>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</si>
  <si>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</si>
  <si>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</si>
  <si>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</si>
  <si>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</si>
  <si>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</si>
  <si>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</si>
  <si>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</si>
  <si>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</si>
  <si>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</si>
  <si>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</si>
  <si>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</si>
  <si>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</si>
  <si>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</si>
  <si>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</si>
  <si>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</si>
  <si>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</si>
  <si>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</si>
  <si>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</si>
  <si>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</si>
  <si>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</si>
  <si>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</si>
  <si>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</si>
  <si>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</si>
  <si>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</si>
  <si>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</si>
  <si>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</si>
  <si>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</si>
  <si>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</si>
  <si>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</si>
  <si>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</si>
  <si>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</si>
  <si>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</si>
  <si>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</si>
  <si>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</si>
  <si>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</si>
  <si>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</si>
  <si>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</si>
  <si>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</si>
  <si>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</si>
  <si>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</si>
  <si>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</si>
  <si>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</si>
  <si>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</si>
  <si>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</si>
  <si>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</si>
  <si>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</si>
  <si>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</si>
  <si>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</si>
  <si>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</si>
  <si>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</si>
  <si>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</si>
  <si>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</si>
  <si>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</si>
  <si>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</si>
  <si>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</si>
  <si>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</si>
  <si>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</si>
  <si>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</si>
  <si>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</si>
  <si>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</si>
  <si>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</si>
  <si>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</si>
  <si>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</si>
  <si>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</si>
  <si>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</si>
  <si>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</si>
  <si>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</si>
  <si>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</si>
  <si>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</si>
  <si>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</si>
  <si>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</si>
  <si>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</si>
  <si>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</si>
  <si>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</si>
  <si>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</si>
  <si>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</si>
  <si>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</si>
  <si>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</si>
  <si>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</si>
  <si>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</si>
  <si>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</si>
  <si>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</si>
  <si>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</si>
  <si>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</si>
  <si>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</si>
  <si>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</si>
  <si>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</si>
  <si>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</si>
  <si>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</si>
  <si>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</si>
  <si>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</si>
  <si>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</si>
  <si>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</si>
  <si>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</si>
  <si>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</si>
  <si>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</si>
  <si>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</si>
  <si>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</si>
  <si>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</si>
  <si>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</si>
  <si>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</si>
  <si>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</si>
  <si>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</si>
  <si>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</si>
  <si>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</si>
  <si>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</si>
  <si>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</si>
  <si>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</si>
  <si>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</si>
  <si>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</si>
  <si>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</si>
  <si>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</si>
  <si>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</si>
  <si>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</si>
  <si>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</si>
  <si>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</si>
  <si>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</si>
  <si>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</si>
  <si>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</si>
  <si>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</si>
  <si>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</si>
  <si>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</si>
  <si>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</si>
  <si>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</si>
  <si>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</si>
  <si>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</si>
  <si>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</si>
  <si>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</si>
  <si>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</si>
  <si>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</si>
  <si>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</si>
  <si>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</si>
  <si>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</si>
  <si>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</si>
  <si>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</si>
  <si>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</si>
  <si>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</si>
  <si>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</si>
  <si>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</si>
  <si>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</si>
  <si>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</si>
  <si>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</si>
  <si>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</si>
  <si>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</si>
  <si>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</si>
  <si>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</si>
  <si>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</si>
  <si>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</si>
  <si>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</si>
  <si>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</si>
  <si>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</si>
  <si>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</si>
  <si>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</si>
  <si>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</si>
  <si>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</si>
  <si>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</si>
  <si>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</si>
  <si>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</si>
  <si>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</si>
  <si>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</si>
  <si>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</si>
  <si>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</si>
  <si>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</si>
  <si>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</si>
  <si>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</si>
  <si>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</si>
  <si>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</si>
  <si>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</si>
  <si>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</si>
  <si>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</si>
  <si>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</si>
  <si>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</si>
  <si>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</si>
  <si>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</si>
  <si>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</si>
  <si>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</si>
  <si>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</si>
  <si>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</si>
  <si>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</si>
  <si>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</si>
  <si>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</si>
  <si>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</si>
  <si>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</si>
  <si>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</si>
  <si>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</si>
  <si>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</si>
  <si>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</si>
  <si>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</si>
  <si>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</si>
  <si>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</si>
  <si>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</si>
  <si>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</si>
  <si>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</si>
  <si>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</si>
  <si>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</si>
  <si>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</si>
  <si>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</si>
  <si>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</si>
  <si>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</si>
  <si>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</si>
  <si>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</si>
  <si>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</si>
  <si>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</si>
  <si>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</si>
  <si>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</si>
  <si>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</si>
  <si>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</si>
  <si>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</si>
  <si>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</si>
  <si>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</si>
  <si>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</si>
  <si>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</si>
  <si>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</si>
  <si>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</si>
  <si>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</si>
  <si>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</si>
  <si>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</si>
  <si>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</si>
  <si>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</si>
  <si>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</si>
  <si>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</si>
  <si>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</si>
  <si>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</si>
  <si>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</si>
  <si>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</si>
  <si>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</si>
  <si>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</si>
  <si>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</si>
  <si>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</si>
  <si>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</si>
  <si>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</si>
  <si>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</si>
  <si>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</si>
  <si>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</si>
  <si>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</si>
  <si>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</si>
  <si>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</si>
  <si>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</si>
  <si>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</si>
  <si>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</si>
  <si>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</si>
  <si>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</si>
  <si>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</si>
  <si>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</si>
  <si>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</si>
  <si>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</si>
  <si>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</si>
  <si>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</si>
  <si>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</si>
  <si>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</si>
  <si>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</si>
  <si>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</si>
  <si>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</si>
  <si>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</si>
  <si>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</si>
  <si>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</si>
  <si>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</si>
  <si>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</si>
  <si>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</si>
  <si>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</si>
  <si>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</si>
  <si>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</si>
  <si>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</si>
  <si>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</si>
  <si>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</si>
  <si>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</si>
  <si>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</si>
  <si>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</si>
  <si>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</si>
  <si>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</si>
  <si>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</si>
  <si>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</si>
  <si>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</si>
  <si>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</si>
  <si>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</si>
  <si>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</si>
  <si>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</si>
  <si>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</si>
  <si>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</si>
  <si>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</si>
  <si>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</si>
  <si>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</si>
  <si>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</si>
  <si>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</si>
  <si>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</si>
  <si>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</si>
  <si>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</si>
  <si>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</si>
  <si>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</si>
  <si>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</si>
  <si>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</si>
  <si>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</si>
  <si>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</si>
  <si>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</si>
  <si>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</si>
  <si>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</si>
  <si>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</si>
  <si>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</si>
  <si>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</si>
  <si>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</si>
  <si>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</si>
  <si>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</si>
  <si>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</si>
  <si>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</si>
  <si>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</si>
  <si>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</si>
  <si>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</si>
  <si>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</si>
  <si>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</si>
  <si>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</si>
  <si>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</si>
  <si>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</si>
  <si>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</si>
  <si>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</si>
  <si>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</si>
  <si>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</si>
  <si>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</si>
  <si>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</si>
  <si>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</si>
  <si>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</si>
  <si>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</si>
  <si>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</si>
  <si>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</si>
  <si>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</si>
  <si>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</si>
  <si>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</si>
  <si>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</si>
  <si>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</si>
  <si>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</si>
  <si>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</si>
  <si>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</si>
  <si>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</si>
  <si>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</si>
  <si>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</si>
  <si>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</si>
  <si>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</si>
  <si>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</si>
  <si>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</si>
  <si>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</si>
  <si>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</si>
  <si>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</si>
  <si>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</si>
  <si>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</si>
  <si>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</si>
  <si>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</si>
  <si>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</si>
  <si>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</si>
  <si>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</si>
  <si>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</si>
  <si>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</si>
  <si>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</si>
  <si>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</si>
  <si>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</si>
  <si>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</si>
  <si>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</si>
  <si>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</si>
  <si>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</si>
  <si>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</si>
  <si>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</si>
  <si>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</si>
  <si>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</si>
  <si>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</si>
  <si>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</si>
  <si>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</si>
  <si>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</si>
  <si>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</si>
  <si>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</si>
  <si>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</si>
  <si>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</si>
  <si>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</si>
  <si>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</si>
  <si>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</si>
  <si>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</si>
  <si>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</si>
  <si>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</si>
  <si>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</si>
  <si>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</si>
  <si>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</si>
  <si>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</si>
  <si>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</si>
  <si>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</si>
  <si>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</si>
  <si>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</si>
  <si>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</si>
  <si>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</si>
  <si>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</si>
  <si>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</si>
  <si>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</si>
  <si>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</si>
  <si>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</si>
  <si>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</si>
  <si>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</si>
  <si>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</si>
  <si>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</si>
  <si>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</si>
  <si>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</si>
  <si>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</si>
  <si>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</si>
  <si>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</si>
  <si>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</si>
  <si>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</si>
  <si>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</si>
  <si>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</si>
  <si>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</si>
  <si>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</si>
  <si>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</si>
  <si>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</si>
  <si>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</si>
  <si>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</si>
  <si>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</si>
  <si>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</si>
  <si>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</si>
  <si>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</si>
  <si>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</si>
  <si>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</si>
  <si>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</si>
  <si>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</si>
  <si>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</si>
  <si>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</si>
  <si>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</si>
  <si>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</si>
  <si>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</si>
  <si>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</si>
  <si>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</si>
  <si>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</si>
  <si>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</si>
  <si>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</si>
  <si>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</si>
  <si>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</si>
  <si>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</si>
  <si>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</si>
  <si>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</si>
  <si>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</si>
  <si>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</si>
  <si>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</si>
  <si>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</si>
  <si>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</si>
  <si>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</si>
  <si>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</si>
  <si>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</si>
  <si>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</si>
  <si>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</si>
  <si>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</si>
  <si>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</si>
  <si>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</si>
  <si>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</si>
  <si>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</si>
  <si>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</si>
  <si>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</si>
  <si>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</si>
  <si>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</si>
  <si>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</si>
  <si>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</si>
  <si>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</si>
  <si>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</si>
  <si>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</si>
  <si>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</si>
  <si>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</si>
  <si>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</si>
  <si>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</si>
  <si>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</si>
  <si>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</si>
  <si>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</si>
  <si>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</si>
  <si>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</si>
  <si>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</si>
  <si>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</si>
  <si>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</si>
  <si>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</si>
  <si>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</si>
  <si>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</si>
  <si>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</si>
  <si>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</si>
  <si>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</si>
  <si>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</si>
  <si>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</si>
  <si>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</si>
  <si>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</si>
  <si>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</si>
  <si>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</si>
  <si>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</si>
  <si>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</si>
  <si>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</si>
  <si>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</si>
  <si>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</si>
  <si>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</si>
  <si>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</si>
  <si>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</si>
  <si>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</si>
  <si>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</si>
  <si>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</si>
  <si>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</si>
  <si>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</si>
  <si>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</si>
  <si>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</si>
  <si>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</si>
  <si>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</si>
  <si>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</si>
  <si>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</si>
  <si>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</si>
  <si>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</si>
  <si>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</si>
  <si>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</si>
  <si>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</si>
  <si>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</si>
  <si>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</si>
  <si>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</si>
  <si>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</si>
  <si>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</si>
  <si>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</si>
  <si>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</si>
  <si>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</si>
  <si>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</si>
  <si>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</si>
  <si>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</si>
  <si>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</si>
  <si>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</si>
  <si>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</si>
  <si>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</si>
  <si>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</si>
  <si>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</si>
  <si>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</si>
  <si>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</si>
  <si>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</si>
  <si>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</si>
  <si>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</si>
  <si>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</si>
  <si>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</si>
  <si>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</si>
  <si>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</si>
  <si>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</si>
  <si>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</si>
  <si>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</si>
  <si>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</si>
  <si>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</si>
  <si>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</si>
  <si>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</si>
  <si>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</si>
  <si>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</si>
  <si>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</si>
  <si>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</si>
  <si>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</si>
  <si>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</si>
  <si>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</si>
  <si>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</si>
  <si>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</si>
  <si>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</si>
  <si>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</si>
  <si>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</si>
  <si>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</si>
  <si>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</si>
  <si>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</si>
  <si>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</si>
  <si>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</si>
  <si>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</si>
  <si>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</si>
  <si>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</si>
  <si>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</si>
  <si>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</si>
  <si>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</si>
  <si>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</si>
  <si>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</si>
  <si>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</si>
  <si>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</si>
  <si>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</si>
  <si>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</si>
  <si>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</si>
  <si>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</si>
  <si>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</si>
  <si>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</si>
  <si>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</si>
  <si>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</si>
  <si>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</si>
  <si>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</si>
  <si>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</si>
  <si>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</si>
  <si>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</si>
  <si>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</si>
  <si>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</si>
  <si>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</si>
  <si>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</si>
  <si>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</si>
  <si>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</si>
  <si>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</si>
  <si>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</si>
  <si>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</si>
  <si>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</si>
  <si>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</si>
  <si>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</si>
  <si>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</si>
  <si>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</si>
  <si>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</si>
  <si>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</si>
  <si>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</si>
  <si>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</si>
  <si>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</si>
  <si>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</si>
  <si>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</si>
  <si>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</si>
  <si>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</si>
  <si>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</si>
  <si>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</si>
  <si>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</si>
  <si>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</si>
  <si>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</si>
  <si>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</si>
  <si>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</si>
  <si>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</si>
  <si>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</si>
  <si>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</si>
  <si>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</si>
  <si>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</si>
  <si>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</si>
  <si>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</si>
  <si>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</si>
  <si>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</si>
  <si>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</si>
  <si>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</si>
  <si>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</si>
  <si>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</si>
  <si>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</si>
  <si>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</si>
  <si>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</si>
  <si>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</si>
  <si>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</si>
  <si>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</si>
  <si>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</si>
  <si>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</si>
  <si>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</si>
  <si>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</si>
  <si>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</si>
  <si>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</si>
  <si>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</si>
  <si>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</si>
  <si>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</si>
  <si>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</si>
  <si>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</si>
  <si>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</si>
  <si>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</si>
  <si>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</si>
  <si>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</si>
  <si>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</si>
  <si>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</si>
  <si>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</si>
  <si>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</si>
  <si>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</si>
  <si>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</si>
  <si>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</si>
  <si>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</si>
  <si>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</si>
  <si>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</si>
  <si>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</si>
  <si>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</si>
  <si>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</si>
  <si>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</si>
  <si>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</si>
  <si>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</si>
  <si>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</si>
  <si>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</si>
  <si>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</si>
  <si>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</si>
  <si>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</si>
  <si>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</si>
  <si>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</si>
  <si>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</si>
  <si>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</si>
  <si>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</si>
  <si>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</si>
  <si>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</si>
  <si>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</si>
  <si>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</si>
  <si>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</si>
  <si>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</si>
  <si>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</si>
  <si>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</si>
  <si>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</si>
  <si>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</si>
  <si>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</si>
  <si>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</si>
  <si>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</si>
  <si>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</si>
  <si>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</si>
  <si>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</si>
  <si>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</si>
  <si>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</si>
  <si>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</si>
  <si>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</si>
  <si>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</si>
  <si>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</si>
  <si>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</si>
  <si>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</si>
  <si>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</si>
  <si>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</si>
  <si>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</si>
  <si>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</si>
  <si>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</si>
  <si>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</si>
  <si>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</si>
  <si>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</si>
  <si>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</si>
  <si>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</si>
  <si>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</si>
  <si>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</si>
  <si>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</si>
  <si>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</si>
  <si>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</si>
  <si>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</si>
  <si>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</si>
  <si>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</si>
  <si>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</si>
  <si>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</si>
  <si>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</si>
  <si>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</si>
  <si>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</si>
  <si>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</si>
  <si>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</si>
  <si>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</si>
  <si>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</si>
  <si>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</si>
  <si>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</si>
  <si>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</si>
  <si>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</si>
  <si>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</si>
  <si>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</si>
  <si>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</si>
  <si>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</si>
  <si>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</si>
  <si>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</si>
  <si>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</si>
  <si>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</si>
  <si>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</si>
  <si>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</si>
  <si>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</si>
  <si>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</si>
  <si>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</si>
  <si>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</si>
  <si>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</si>
  <si>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</si>
  <si>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</si>
  <si>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</si>
  <si>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</si>
  <si>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</si>
  <si>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</si>
  <si>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</si>
  <si>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</si>
  <si>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</si>
  <si>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</si>
  <si>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</si>
  <si>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</si>
  <si>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</si>
  <si>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</si>
  <si>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</si>
  <si>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</si>
  <si>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</si>
  <si>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</si>
  <si>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</si>
  <si>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</si>
  <si>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</si>
  <si>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</si>
  <si>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</si>
  <si>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</si>
  <si>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</si>
  <si>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</si>
  <si>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</si>
  <si>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</si>
  <si>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</si>
  <si>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</si>
  <si>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</si>
  <si>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</si>
  <si>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</si>
  <si>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</si>
  <si>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</si>
  <si>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</si>
  <si>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</si>
  <si>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</si>
  <si>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</si>
  <si>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</si>
  <si>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</si>
  <si>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</si>
  <si>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</si>
  <si>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</si>
  <si>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</si>
  <si>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</si>
  <si>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</si>
  <si>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</si>
  <si>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</si>
  <si>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</si>
  <si>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</si>
  <si>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</si>
  <si>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</si>
  <si>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</si>
  <si>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</si>
  <si>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</si>
  <si>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</si>
  <si>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</si>
  <si>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</si>
  <si>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</si>
  <si>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</si>
  <si>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</si>
  <si>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</si>
  <si>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</si>
  <si>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</si>
  <si>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</si>
  <si>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</si>
  <si>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</si>
  <si>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</si>
  <si>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</si>
  <si>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</si>
  <si>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</si>
  <si>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</si>
  <si>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</si>
  <si>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</si>
  <si>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</si>
  <si>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</si>
  <si>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</si>
  <si>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</si>
  <si>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</si>
  <si>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</si>
  <si>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</si>
  <si>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</si>
  <si>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</si>
  <si>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</si>
  <si>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</si>
  <si>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</si>
  <si>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</si>
  <si>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</si>
  <si>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</si>
  <si>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</si>
  <si>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</si>
  <si>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</si>
  <si>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</si>
  <si>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</si>
  <si>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</si>
  <si>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</si>
  <si>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</si>
  <si>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</si>
  <si>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</si>
  <si>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</si>
  <si>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</si>
  <si>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</si>
  <si>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</si>
  <si>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</si>
  <si>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</si>
  <si>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</si>
  <si>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</si>
  <si>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</si>
  <si>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</si>
  <si>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</si>
  <si>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</si>
  <si>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</si>
  <si>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</si>
  <si>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</si>
  <si>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</si>
  <si>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</si>
  <si>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</si>
  <si>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</si>
  <si>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</si>
  <si>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</si>
  <si>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</si>
  <si>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</si>
  <si>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</si>
  <si>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</si>
  <si>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</si>
  <si>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</si>
  <si>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</si>
  <si>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</si>
  <si>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</si>
  <si>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</si>
  <si>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</si>
  <si>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</si>
  <si>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</si>
  <si>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</si>
  <si>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</si>
  <si>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</si>
  <si>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</si>
  <si>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</si>
  <si>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</si>
  <si>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</si>
  <si>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</si>
  <si>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</si>
  <si>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</si>
  <si>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</si>
  <si>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</si>
  <si>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</si>
  <si>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</si>
  <si>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</si>
  <si>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</si>
  <si>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</si>
  <si>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</si>
  <si>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</si>
  <si>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</si>
  <si>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</si>
  <si>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</si>
  <si>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</si>
  <si>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</si>
  <si>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</si>
  <si>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</si>
  <si>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</si>
  <si>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</si>
  <si>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</si>
  <si>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</si>
  <si>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</si>
  <si>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</si>
  <si>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</si>
  <si>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</si>
  <si>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</si>
  <si>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</si>
  <si>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</si>
  <si>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</si>
  <si>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</si>
  <si>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</si>
  <si>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</si>
  <si>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</si>
  <si>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</si>
  <si>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</si>
  <si>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</si>
  <si>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</si>
  <si>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</si>
  <si>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</si>
  <si>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</si>
  <si>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</si>
  <si>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</si>
  <si>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</si>
  <si>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</si>
  <si>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</si>
  <si>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</si>
  <si>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</si>
  <si>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</si>
  <si>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</si>
  <si>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</si>
  <si>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</si>
  <si>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</si>
  <si>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</si>
  <si>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</si>
  <si>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</si>
  <si>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</si>
  <si>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</si>
  <si>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</si>
  <si>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</si>
  <si>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</si>
  <si>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</si>
  <si>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</si>
  <si>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</si>
  <si>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</si>
  <si>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</si>
  <si>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</si>
  <si>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</si>
  <si>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</si>
  <si>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</si>
  <si>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</si>
  <si>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</si>
  <si>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</si>
  <si>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</si>
  <si>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</si>
  <si>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</si>
  <si>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</si>
  <si>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</si>
  <si>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</si>
  <si>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</si>
  <si>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</si>
  <si>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</si>
  <si>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</si>
  <si>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</si>
  <si>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</si>
  <si>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</si>
  <si>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</si>
  <si>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</si>
  <si>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</si>
  <si>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</si>
  <si>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</si>
  <si>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</si>
  <si>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</si>
  <si>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</si>
  <si>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</si>
  <si>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</si>
  <si>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</si>
  <si>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</si>
  <si>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</si>
  <si>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</si>
  <si>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</si>
  <si>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</si>
  <si>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</si>
  <si>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</si>
  <si>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</si>
  <si>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</si>
  <si>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</si>
  <si>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</si>
  <si>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</si>
  <si>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</si>
  <si>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</si>
  <si>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</si>
  <si>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</si>
  <si>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</si>
  <si>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</si>
  <si>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</si>
  <si>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</si>
  <si>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</si>
  <si>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</si>
  <si>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</si>
  <si>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</si>
  <si>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</si>
  <si>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</si>
  <si>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</si>
  <si>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</si>
  <si>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</si>
  <si>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</si>
  <si>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</si>
  <si>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</si>
  <si>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</si>
  <si>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</si>
  <si>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</si>
  <si>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</si>
  <si>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</si>
  <si>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</si>
  <si>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</si>
  <si>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</si>
  <si>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</si>
  <si>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</si>
  <si>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</si>
  <si>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</si>
  <si>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</si>
  <si>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</si>
  <si>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</si>
  <si>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</si>
  <si>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</si>
  <si>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</si>
  <si>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</si>
  <si>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</si>
  <si>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</si>
  <si>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</si>
  <si>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</si>
  <si>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</si>
  <si>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</si>
  <si>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</si>
  <si>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</si>
  <si>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</si>
  <si>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</si>
  <si>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</si>
  <si>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</si>
  <si>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</si>
  <si>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</si>
  <si>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</si>
  <si>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</si>
  <si>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</si>
  <si>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</si>
  <si>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</si>
  <si>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</si>
  <si>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</si>
  <si>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</si>
  <si>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</si>
  <si>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</si>
  <si>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</si>
  <si>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</si>
  <si>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</si>
  <si>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</si>
  <si>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</si>
  <si>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</si>
  <si>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</si>
  <si>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</si>
  <si>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</si>
  <si>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</si>
  <si>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</si>
  <si>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</si>
  <si>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</si>
  <si>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</si>
  <si>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</si>
  <si>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</si>
  <si>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</si>
  <si>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</si>
  <si>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</si>
  <si>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</si>
  <si>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</si>
  <si>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</si>
  <si>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</si>
  <si>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</si>
  <si>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</si>
  <si>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</si>
  <si>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</si>
  <si>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</si>
  <si>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</si>
  <si>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</si>
  <si>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</si>
  <si>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</si>
  <si>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</si>
  <si>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</si>
  <si>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</si>
  <si>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</si>
  <si>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</si>
  <si>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</si>
  <si>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</si>
  <si>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</si>
  <si>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</si>
  <si>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</si>
  <si>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</si>
  <si>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</si>
  <si>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</si>
  <si>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</si>
  <si>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</si>
  <si>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</si>
  <si>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</si>
  <si>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</si>
  <si>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</si>
  <si>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</si>
  <si>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</si>
  <si>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</si>
  <si>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</si>
  <si>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</si>
  <si>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</si>
  <si>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</si>
  <si>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</si>
  <si>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</si>
  <si>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</si>
  <si>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</si>
  <si>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</si>
  <si>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</si>
  <si>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</si>
  <si>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</si>
  <si>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</si>
  <si>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</si>
  <si>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</si>
  <si>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</si>
  <si>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</si>
  <si>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</si>
  <si>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</si>
  <si>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</si>
  <si>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</si>
  <si>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</si>
  <si>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</si>
  <si>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</si>
  <si>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</si>
  <si>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</si>
  <si>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</si>
  <si>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</si>
  <si>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</si>
  <si>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</si>
  <si>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</si>
  <si>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</si>
  <si>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</si>
  <si>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</si>
  <si>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</si>
  <si>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</si>
  <si>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</si>
  <si>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</si>
  <si>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</si>
  <si>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</si>
  <si>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</si>
  <si>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</si>
  <si>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</si>
  <si>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</si>
  <si>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</si>
  <si>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</si>
  <si>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</si>
  <si>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</si>
  <si>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</si>
  <si>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</si>
  <si>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</si>
  <si>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</si>
  <si>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</si>
  <si>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</si>
  <si>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</si>
  <si>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</si>
  <si>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</si>
  <si>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</si>
  <si>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</si>
  <si>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</si>
  <si>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</si>
  <si>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</si>
  <si>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</si>
  <si>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</si>
  <si>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</si>
  <si>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</si>
  <si>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</si>
  <si>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</si>
  <si>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</si>
  <si>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</si>
  <si>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</si>
  <si>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</si>
  <si>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</si>
  <si>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</si>
  <si>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</si>
  <si>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</si>
  <si>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</si>
  <si>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</si>
  <si>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</si>
  <si>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</si>
  <si>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</si>
  <si>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</si>
  <si>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</si>
  <si>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</si>
  <si>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</si>
  <si>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</si>
  <si>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</si>
  <si>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</si>
  <si>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</si>
  <si>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</si>
  <si>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</si>
  <si>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</si>
  <si>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</si>
  <si>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</si>
  <si>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</si>
  <si>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</si>
  <si>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</si>
  <si>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</si>
  <si>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</si>
  <si>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</si>
  <si>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</si>
  <si>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</si>
  <si>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</si>
  <si>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</si>
  <si>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</si>
  <si>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</si>
  <si>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</si>
  <si>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</si>
  <si>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</si>
  <si>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</si>
  <si>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</si>
  <si>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</si>
  <si>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</si>
  <si>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</si>
  <si>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</si>
  <si>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</si>
  <si>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</si>
  <si>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</si>
  <si>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</si>
  <si>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</si>
  <si>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</si>
  <si>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</si>
  <si>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</si>
  <si>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</si>
  <si>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</si>
  <si>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</si>
  <si>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</si>
  <si>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</si>
  <si>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</si>
  <si>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</si>
  <si>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</si>
  <si>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</si>
  <si>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</si>
  <si>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</si>
  <si>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</si>
  <si>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</si>
  <si>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</si>
  <si>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</si>
  <si>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</si>
  <si>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</si>
  <si>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</si>
  <si>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</si>
  <si>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</si>
  <si>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</si>
  <si>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</si>
  <si>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</si>
  <si>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</si>
  <si>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</si>
  <si>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</si>
  <si>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</si>
  <si>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</si>
  <si>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</si>
  <si>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</si>
  <si>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</si>
  <si>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</si>
  <si>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</si>
  <si>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</si>
  <si>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</si>
  <si>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</si>
  <si>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</si>
  <si>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</si>
  <si>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</si>
  <si>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</si>
  <si>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</si>
  <si>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</si>
  <si>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</si>
  <si>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</si>
  <si>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</si>
  <si>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</si>
  <si>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</si>
  <si>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</si>
  <si>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</si>
  <si>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</si>
  <si>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</si>
  <si>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</si>
  <si>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</si>
  <si>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</si>
  <si>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</si>
  <si>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</si>
  <si>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</si>
  <si>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</si>
  <si>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</si>
  <si>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</si>
  <si>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</si>
  <si>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</si>
  <si>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</si>
  <si>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</si>
  <si>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</si>
  <si>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</si>
  <si>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</si>
  <si>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</si>
  <si>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</si>
  <si>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</si>
  <si>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</si>
  <si>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</si>
  <si>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</si>
  <si>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</si>
  <si>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</si>
  <si>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</si>
  <si>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</si>
  <si>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</si>
  <si>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</si>
  <si>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</si>
  <si>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</si>
  <si>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</si>
  <si>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</si>
  <si>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</si>
  <si>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</si>
  <si>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</si>
  <si>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</si>
  <si>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</si>
  <si>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</si>
  <si>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</si>
  <si>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</si>
  <si>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</si>
  <si>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</si>
  <si>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</si>
  <si>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</si>
  <si>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</si>
  <si>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</si>
  <si>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</si>
  <si>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</si>
  <si>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</si>
  <si>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</si>
  <si>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</si>
  <si>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</si>
  <si>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</si>
  <si>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</si>
  <si>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</si>
  <si>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</si>
  <si>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</si>
  <si>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</si>
  <si>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</si>
  <si>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</si>
  <si>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</si>
  <si>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</si>
  <si>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</si>
  <si>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</si>
  <si>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</si>
  <si>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</si>
  <si>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</si>
  <si>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</si>
  <si>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</si>
  <si>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</si>
  <si>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</si>
  <si>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</si>
  <si>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</si>
  <si>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</si>
  <si>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</si>
  <si>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</si>
  <si>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</si>
  <si>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</si>
  <si>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</si>
  <si>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</si>
  <si>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</si>
  <si>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</si>
  <si>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</si>
  <si>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</si>
  <si>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</si>
  <si>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</si>
  <si>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</si>
  <si>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</si>
  <si>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</si>
  <si>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</si>
  <si>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</si>
  <si>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</si>
  <si>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</si>
  <si>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</si>
  <si>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</si>
  <si>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</si>
  <si>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</si>
  <si>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</si>
  <si>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</si>
  <si>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</si>
  <si>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</si>
  <si>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</si>
  <si>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</si>
  <si>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</si>
  <si>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</si>
  <si>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</si>
  <si>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</si>
  <si>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</si>
  <si>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</si>
  <si>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</si>
  <si>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</si>
  <si>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</si>
  <si>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</si>
  <si>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</si>
  <si>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</si>
  <si>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</si>
  <si>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</si>
  <si>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</si>
  <si>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</si>
  <si>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</si>
  <si>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</si>
  <si>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</si>
  <si>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</si>
  <si>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</si>
  <si>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</si>
  <si>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</si>
  <si>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</si>
  <si>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</si>
  <si>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</si>
  <si>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</si>
  <si>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</si>
  <si>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</si>
  <si>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</si>
  <si>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</si>
  <si>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</si>
  <si>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</si>
  <si>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</si>
  <si>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</si>
  <si>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</si>
  <si>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</si>
  <si>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</si>
  <si>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</si>
  <si>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</si>
  <si>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</si>
  <si>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</si>
  <si>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</si>
  <si>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</si>
  <si>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</si>
  <si>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</si>
  <si>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</si>
  <si>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</si>
  <si>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</si>
  <si>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</si>
  <si>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</si>
  <si>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</si>
  <si>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</si>
  <si>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</si>
  <si>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</si>
  <si>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</si>
  <si>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</si>
  <si>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</si>
  <si>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</si>
  <si>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</si>
  <si>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</si>
  <si>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</si>
  <si>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</si>
  <si>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</si>
  <si>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</si>
  <si>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</si>
  <si>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</si>
  <si>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</si>
  <si>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</si>
  <si>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</si>
  <si>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</si>
  <si>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</si>
  <si>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</si>
  <si>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</si>
  <si>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</si>
  <si>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</si>
  <si>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</si>
  <si>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</si>
  <si>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</si>
  <si>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</si>
  <si>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</si>
  <si>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</si>
  <si>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</si>
  <si>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</si>
  <si>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</si>
  <si>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</si>
  <si>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</si>
  <si>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</si>
  <si>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</si>
  <si>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</si>
  <si>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</si>
  <si>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</si>
  <si>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</si>
  <si>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</si>
  <si>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</si>
  <si>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</si>
  <si>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</si>
  <si>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</si>
  <si>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</si>
  <si>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</si>
  <si>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</si>
  <si>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</si>
  <si>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</si>
  <si>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</si>
  <si>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</si>
  <si>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</si>
  <si>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</si>
  <si>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</si>
  <si>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</si>
  <si>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</si>
  <si>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</si>
  <si>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</si>
  <si>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</si>
  <si>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</si>
  <si>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</si>
  <si>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</si>
  <si>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</si>
  <si>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</si>
  <si>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</si>
  <si>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</si>
  <si>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</si>
  <si>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</si>
  <si>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</si>
  <si>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</si>
  <si>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</si>
  <si>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</si>
  <si>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</si>
  <si>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</si>
  <si>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</si>
  <si>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</si>
  <si>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</si>
  <si>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</si>
  <si>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</si>
  <si>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</si>
  <si>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</si>
  <si>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</si>
  <si>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</si>
  <si>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</si>
  <si>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</si>
  <si>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</si>
  <si>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</si>
  <si>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</si>
  <si>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</si>
  <si>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</si>
  <si>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</si>
  <si>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</si>
  <si>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</si>
  <si>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</si>
  <si>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</si>
  <si>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</si>
  <si>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</si>
  <si>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</si>
  <si>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</si>
  <si>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</si>
  <si>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</si>
  <si>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</si>
  <si>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</si>
  <si>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</si>
  <si>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</si>
  <si>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</si>
  <si>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</si>
  <si>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</si>
  <si>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</si>
  <si>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</si>
  <si>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</si>
  <si>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</si>
  <si>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</si>
  <si>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</si>
  <si>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</si>
  <si>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</si>
  <si>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</si>
  <si>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</si>
  <si>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</si>
  <si>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</si>
  <si>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</si>
  <si>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</si>
  <si>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</si>
  <si>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</si>
  <si>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</si>
  <si>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</si>
  <si>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</si>
  <si>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</si>
  <si>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</si>
  <si>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</si>
  <si>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</si>
  <si>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</si>
  <si>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</si>
  <si>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</si>
  <si>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</si>
  <si>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</si>
  <si>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</si>
  <si>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</si>
  <si>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</si>
  <si>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</si>
  <si>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</si>
  <si>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</si>
  <si>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</si>
  <si>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</si>
  <si>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</si>
  <si>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</si>
  <si>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</si>
  <si>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</si>
  <si>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</si>
  <si>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</si>
  <si>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</si>
  <si>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</si>
  <si>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</si>
  <si>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</si>
  <si>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</si>
  <si>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</si>
  <si>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</si>
  <si>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</si>
  <si>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</si>
  <si>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</si>
  <si>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</si>
  <si>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</si>
  <si>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</si>
  <si>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</si>
  <si>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</si>
  <si>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</si>
  <si>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</si>
  <si>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</si>
  <si>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</si>
  <si>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</si>
  <si>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</si>
  <si>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</si>
  <si>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</si>
  <si>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</si>
  <si>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</si>
  <si>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</si>
  <si>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</si>
  <si>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</si>
  <si>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</si>
  <si>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</si>
  <si>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</si>
  <si>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</si>
  <si>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</si>
  <si>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</si>
  <si>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</si>
  <si>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</si>
  <si>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</si>
  <si>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</si>
  <si>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</si>
  <si>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</si>
  <si>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</si>
  <si>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</si>
  <si>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</si>
  <si>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</si>
  <si>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</si>
  <si>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</si>
  <si>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</si>
  <si>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</si>
  <si>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</si>
  <si>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</si>
  <si>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</si>
  <si>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</si>
  <si>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</si>
  <si>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</si>
  <si>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</si>
  <si>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</si>
  <si>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</si>
  <si>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</si>
  <si>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</si>
  <si>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</si>
  <si>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</si>
  <si>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</si>
  <si>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</si>
  <si>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</si>
  <si>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</si>
  <si>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</si>
  <si>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</si>
  <si>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</si>
  <si>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</si>
  <si>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</si>
  <si>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</si>
  <si>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</si>
  <si>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</si>
  <si>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</si>
  <si>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</si>
  <si>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</si>
  <si>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</si>
  <si>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</si>
  <si>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</si>
  <si>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</si>
  <si>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</si>
  <si>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</si>
  <si>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</si>
  <si>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</si>
  <si>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</si>
  <si>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</si>
  <si>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</si>
  <si>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</si>
  <si>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</si>
  <si>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</si>
  <si>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</si>
  <si>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</si>
  <si>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</si>
  <si>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</si>
  <si>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</si>
  <si>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</si>
  <si>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</si>
  <si>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</si>
  <si>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</si>
  <si>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</si>
  <si>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</si>
  <si>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</si>
  <si>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</si>
  <si>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</si>
  <si>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</si>
  <si>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</si>
  <si>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</si>
  <si>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</si>
  <si>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</si>
  <si>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</si>
  <si>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</si>
  <si>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</si>
  <si>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</si>
  <si>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</si>
  <si>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</si>
  <si>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</si>
  <si>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</si>
  <si>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</si>
  <si>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</si>
  <si>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</si>
  <si>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</si>
  <si>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</si>
  <si>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</si>
  <si>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</si>
  <si>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</si>
  <si>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</si>
  <si>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</si>
  <si>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</si>
  <si>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</si>
  <si>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</si>
  <si>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</si>
  <si>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</si>
  <si>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</si>
  <si>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</si>
  <si>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</si>
  <si>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</si>
  <si>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</si>
  <si>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</si>
  <si>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</si>
  <si>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</si>
  <si>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</si>
  <si>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</si>
  <si>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</si>
  <si>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</si>
  <si>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</si>
  <si>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</si>
  <si>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</si>
  <si>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</si>
  <si>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</si>
  <si>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</si>
  <si>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</si>
  <si>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</si>
  <si>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</si>
  <si>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</si>
  <si>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</si>
  <si>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</si>
  <si>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</si>
  <si>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</si>
  <si>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</si>
  <si>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</si>
  <si>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</si>
  <si>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</si>
  <si>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</si>
  <si>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</si>
  <si>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</si>
  <si>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</si>
  <si>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</si>
  <si>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</si>
  <si>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</si>
  <si>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</si>
  <si>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</si>
  <si>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</si>
  <si>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</si>
  <si>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</si>
  <si>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</si>
  <si>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</si>
  <si>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</si>
  <si>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</si>
  <si>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</si>
  <si>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</si>
  <si>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</si>
  <si>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</si>
  <si>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</si>
  <si>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</si>
  <si>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</si>
  <si>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</si>
  <si>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</si>
  <si>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</si>
  <si>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</si>
  <si>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</si>
  <si>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</si>
  <si>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</si>
  <si>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</si>
  <si>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</si>
  <si>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</si>
  <si>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</si>
  <si>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</si>
  <si>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</si>
  <si>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</si>
  <si>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</si>
  <si>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</si>
  <si>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</si>
  <si>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</si>
  <si>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</si>
  <si>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</si>
  <si>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</si>
  <si>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</si>
  <si>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</si>
  <si>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</si>
  <si>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</si>
  <si>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</si>
  <si>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</si>
  <si>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</si>
  <si>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</si>
  <si>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</si>
  <si>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</si>
  <si>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</si>
  <si>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</si>
  <si>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</si>
  <si>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</si>
  <si>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</si>
  <si>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</si>
  <si>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</si>
  <si>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</si>
  <si>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</si>
  <si>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</si>
  <si>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</si>
  <si>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</si>
  <si>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</si>
  <si>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</si>
  <si>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</si>
  <si>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</si>
  <si>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</si>
  <si>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</si>
  <si>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</si>
  <si>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</si>
  <si>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</si>
  <si>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</si>
  <si>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</si>
  <si>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</si>
  <si>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</si>
  <si>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</si>
  <si>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</si>
  <si>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</si>
  <si>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</si>
  <si>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</si>
  <si>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</si>
  <si>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</si>
  <si>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</si>
  <si>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</si>
  <si>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</si>
  <si>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</si>
  <si>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</si>
  <si>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</si>
  <si>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</si>
  <si>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</si>
  <si>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</si>
  <si>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</si>
  <si>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</si>
  <si>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</si>
  <si>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</si>
  <si>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</si>
  <si>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</si>
  <si>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</si>
  <si>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</si>
  <si>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</si>
  <si>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</si>
  <si>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</si>
  <si>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</si>
  <si>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</si>
  <si>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</si>
  <si>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</si>
  <si>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</si>
  <si>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</si>
  <si>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</si>
  <si>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</si>
  <si>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</si>
  <si>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</si>
  <si>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</si>
  <si>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</si>
  <si>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</si>
  <si>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</si>
  <si>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</si>
  <si>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</si>
  <si>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</si>
  <si>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</si>
  <si>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</si>
  <si>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</si>
  <si>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</si>
  <si>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</si>
  <si>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</si>
  <si>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</si>
  <si>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</si>
  <si>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</si>
  <si>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</si>
  <si>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</si>
  <si>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</si>
  <si>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</si>
  <si>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</si>
  <si>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</si>
  <si>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</si>
  <si>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</si>
  <si>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</si>
  <si>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</si>
  <si>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</si>
  <si>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</si>
  <si>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</si>
  <si>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</si>
  <si>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</si>
  <si>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</si>
  <si>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</si>
  <si>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</si>
  <si>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</si>
  <si>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</si>
  <si>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</si>
  <si>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</si>
  <si>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</si>
  <si>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</si>
  <si>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</si>
  <si>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</si>
  <si>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</si>
  <si>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</si>
  <si>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</si>
  <si>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</si>
  <si>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</si>
  <si>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</si>
  <si>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</si>
  <si>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</si>
  <si>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</si>
  <si>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</si>
  <si>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</si>
  <si>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</si>
  <si>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</si>
  <si>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</si>
  <si>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</si>
  <si>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</si>
  <si>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</si>
  <si>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</si>
  <si>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</si>
  <si>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</si>
  <si>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</si>
  <si>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</si>
  <si>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</si>
  <si>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</si>
  <si>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</si>
  <si>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</si>
  <si>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</si>
  <si>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</si>
  <si>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</si>
  <si>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</si>
  <si>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</si>
  <si>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</si>
  <si>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</si>
  <si>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</si>
  <si>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</si>
  <si>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</si>
  <si>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</si>
  <si>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</si>
  <si>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</si>
  <si>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</si>
  <si>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</si>
  <si>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</si>
  <si>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</si>
  <si>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</si>
  <si>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</si>
  <si>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</si>
  <si>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</si>
  <si>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</si>
  <si>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</si>
  <si>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</si>
  <si>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</si>
  <si>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</si>
  <si>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</si>
  <si>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</si>
  <si>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</si>
  <si>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</si>
  <si>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</si>
  <si>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</si>
  <si>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</si>
  <si>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</si>
  <si>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</si>
  <si>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</si>
  <si>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</si>
  <si>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</si>
  <si>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</si>
  <si>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</si>
  <si>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</si>
  <si>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</si>
  <si>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</si>
  <si>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</si>
  <si>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</si>
  <si>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</si>
  <si>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</si>
  <si>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</si>
  <si>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</si>
  <si>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</si>
  <si>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</si>
  <si>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</si>
  <si>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</si>
  <si>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</si>
  <si>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</si>
  <si>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</si>
  <si>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</si>
  <si>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</si>
  <si>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</si>
  <si>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</si>
  <si>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</si>
  <si>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</si>
  <si>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</si>
  <si>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</si>
  <si>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</si>
  <si>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</si>
  <si>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</si>
  <si>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</si>
  <si>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</si>
  <si>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</si>
  <si>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</si>
  <si>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</si>
  <si>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</si>
  <si>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</si>
  <si>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</si>
  <si>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</si>
  <si>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</si>
  <si>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</si>
  <si>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</si>
  <si>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</si>
  <si>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</si>
  <si>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</si>
  <si>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</si>
  <si>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</si>
  <si>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</si>
  <si>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</si>
  <si>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</si>
  <si>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</si>
  <si>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</si>
  <si>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</si>
  <si>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</si>
  <si>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</si>
  <si>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</si>
  <si>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</si>
  <si>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</si>
  <si>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</si>
  <si>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</si>
  <si>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</si>
  <si>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</si>
  <si>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</si>
  <si>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</si>
  <si>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</si>
  <si>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</si>
  <si>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</si>
  <si>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</si>
  <si>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</si>
  <si>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</si>
  <si>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</si>
  <si>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</si>
  <si>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</si>
  <si>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</si>
  <si>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</si>
  <si>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</si>
  <si>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</si>
  <si>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</si>
  <si>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</si>
  <si>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</si>
  <si>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</si>
  <si>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</si>
  <si>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</si>
  <si>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</si>
  <si>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</si>
  <si>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</si>
  <si>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</si>
  <si>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</si>
  <si>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</si>
  <si>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</si>
  <si>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</si>
  <si>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</si>
  <si>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</si>
  <si>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</si>
  <si>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</si>
  <si>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</si>
  <si>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</si>
  <si>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</si>
  <si>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</si>
  <si>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</si>
  <si>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</si>
  <si>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</si>
  <si>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</si>
  <si>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</si>
  <si>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</si>
  <si>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</si>
  <si>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</si>
  <si>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</si>
  <si>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</si>
  <si>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</si>
  <si>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</si>
  <si>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</si>
  <si>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</si>
  <si>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</si>
  <si>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</si>
  <si>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</si>
  <si>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</si>
  <si>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</si>
  <si>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</si>
  <si>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</si>
  <si>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</si>
  <si>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</si>
  <si>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</si>
  <si>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</si>
  <si>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</si>
  <si>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</si>
  <si>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</si>
  <si>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</si>
  <si>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</si>
  <si>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</si>
  <si>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</si>
  <si>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</si>
  <si>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</si>
  <si>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</si>
  <si>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</si>
  <si>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</si>
  <si>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</si>
  <si>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</si>
  <si>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</si>
  <si>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</si>
  <si>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</si>
  <si>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</si>
  <si>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</si>
  <si>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</si>
  <si>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</si>
  <si>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</si>
  <si>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</si>
  <si>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</si>
  <si>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</si>
  <si>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</si>
  <si>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</si>
  <si>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</si>
  <si>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</si>
  <si>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</si>
  <si>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</si>
  <si>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</si>
  <si>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</si>
  <si>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</si>
  <si>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</si>
  <si>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</si>
  <si>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</si>
  <si>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</si>
  <si>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</si>
  <si>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</si>
  <si>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</si>
  <si>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</si>
  <si>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</si>
  <si>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</si>
  <si>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</si>
  <si>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</si>
  <si>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</si>
  <si>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</si>
  <si>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</si>
  <si>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</si>
  <si>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</si>
  <si>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</si>
  <si>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</si>
  <si>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</si>
  <si>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</si>
  <si>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</si>
  <si>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</si>
  <si>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</si>
  <si>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</si>
  <si>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</si>
  <si>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</si>
  <si>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</si>
  <si>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</si>
  <si>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</si>
  <si>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</si>
  <si>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</si>
  <si>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</si>
  <si>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</si>
  <si>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</si>
  <si>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</si>
  <si>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</si>
  <si>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</si>
  <si>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</si>
  <si>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</si>
  <si>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</si>
  <si>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</si>
  <si>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</si>
  <si>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</si>
  <si>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</si>
  <si>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</si>
  <si>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</si>
  <si>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</si>
  <si>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</si>
  <si>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</si>
  <si>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</si>
  <si>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</si>
  <si>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</si>
  <si>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</si>
  <si>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</si>
  <si>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</si>
  <si>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</si>
  <si>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</si>
  <si>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</si>
  <si>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</si>
  <si>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</si>
  <si>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</si>
  <si>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</si>
  <si>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</si>
  <si>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</si>
  <si>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</si>
  <si>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</si>
  <si>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</si>
  <si>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</si>
  <si>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</si>
  <si>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</si>
  <si>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</si>
  <si>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</si>
  <si>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</si>
  <si>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</si>
  <si>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</si>
  <si>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</si>
  <si>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</si>
  <si>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</si>
  <si>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</si>
  <si>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</si>
  <si>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</si>
  <si>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</si>
  <si>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</si>
  <si>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</si>
  <si>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</si>
  <si>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</si>
  <si>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</si>
  <si>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</si>
  <si>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</si>
  <si>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</si>
  <si>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</si>
  <si>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</si>
  <si>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</si>
  <si>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</si>
  <si>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</si>
  <si>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</si>
  <si>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</si>
  <si>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</si>
  <si>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</si>
  <si>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</si>
  <si>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</si>
  <si>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</si>
  <si>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</si>
  <si>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</si>
  <si>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</si>
  <si>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</si>
  <si>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</si>
  <si>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</si>
  <si>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</si>
  <si>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</si>
  <si>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</si>
  <si>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</si>
  <si>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</si>
  <si>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</si>
  <si>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</si>
  <si>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</si>
  <si>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</si>
  <si>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</si>
  <si>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</si>
  <si>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</si>
  <si>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</si>
  <si>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</si>
  <si>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</si>
  <si>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</si>
  <si>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</si>
  <si>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</si>
  <si>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</si>
  <si>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</si>
  <si>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</si>
  <si>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</si>
  <si>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</si>
  <si>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</si>
  <si>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</si>
  <si>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</si>
  <si>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</si>
  <si>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</si>
  <si>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</si>
  <si>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</si>
  <si>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</si>
  <si>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</si>
  <si>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</si>
  <si>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</si>
  <si>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</si>
  <si>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</si>
  <si>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</si>
  <si>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</si>
  <si>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</si>
  <si>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</si>
  <si>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</si>
  <si>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</si>
  <si>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</si>
  <si>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</si>
  <si>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</si>
  <si>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</si>
  <si>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</si>
  <si>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</si>
  <si>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</si>
  <si>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</si>
  <si>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</si>
  <si>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</si>
  <si>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</si>
  <si>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</si>
  <si>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</si>
  <si>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</si>
  <si>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</si>
  <si>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</si>
  <si>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</si>
  <si>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</si>
  <si>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</si>
  <si>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</si>
  <si>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</si>
  <si>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</si>
  <si>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</si>
  <si>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</si>
  <si>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</si>
  <si>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</si>
  <si>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</si>
  <si>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</si>
  <si>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</si>
  <si>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</si>
  <si>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</si>
  <si>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</si>
  <si>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</si>
  <si>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</si>
  <si>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</si>
  <si>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</si>
  <si>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</si>
  <si>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</si>
  <si>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</si>
  <si>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</si>
  <si>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</si>
  <si>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</si>
  <si>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</si>
  <si>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</si>
  <si>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</si>
  <si>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</si>
  <si>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</si>
  <si>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</si>
  <si>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</si>
  <si>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</si>
  <si>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</si>
  <si>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</si>
  <si>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</si>
  <si>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</si>
  <si>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</si>
  <si>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</si>
  <si>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</si>
  <si>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</si>
  <si>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</si>
  <si>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</si>
  <si>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</si>
  <si>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</si>
  <si>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</si>
  <si>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</si>
  <si>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</si>
  <si>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</si>
  <si>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</si>
  <si>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</si>
  <si>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</si>
  <si>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</si>
  <si>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</si>
  <si>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</si>
  <si>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</si>
  <si>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</si>
  <si>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</si>
  <si>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</si>
  <si>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</si>
  <si>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</si>
  <si>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</si>
  <si>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</si>
  <si>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</si>
  <si>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</si>
  <si>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</si>
  <si>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</si>
  <si>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</si>
  <si>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</si>
  <si>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</si>
  <si>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</si>
  <si>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</si>
  <si>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</si>
  <si>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</si>
  <si>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</si>
  <si>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</si>
  <si>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</si>
  <si>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</si>
  <si>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</si>
  <si>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</si>
  <si>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</si>
  <si>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</si>
  <si>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</si>
  <si>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</si>
  <si>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</si>
  <si>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</si>
  <si>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</si>
  <si>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</si>
  <si>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</si>
  <si>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</si>
  <si>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</si>
  <si>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</si>
  <si>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</si>
  <si>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</si>
  <si>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</si>
  <si>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</si>
  <si>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</si>
  <si>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</si>
  <si>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</si>
  <si>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</si>
  <si>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</si>
  <si>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</si>
  <si>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</si>
  <si>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</si>
  <si>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</si>
  <si>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</si>
  <si>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</si>
  <si>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</si>
  <si>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</si>
  <si>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</si>
  <si>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</si>
  <si>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</si>
  <si>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</si>
  <si>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</si>
  <si>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</si>
  <si>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</si>
  <si>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</si>
  <si>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</si>
  <si>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</si>
  <si>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</si>
  <si>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</si>
  <si>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</si>
  <si>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</si>
  <si>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</si>
  <si>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</si>
  <si>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</si>
  <si>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</si>
  <si>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</si>
  <si>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</si>
  <si>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</si>
  <si>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</si>
  <si>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</si>
  <si>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</si>
  <si>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</si>
  <si>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</si>
  <si>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</si>
  <si>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</si>
  <si>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</si>
  <si>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</si>
  <si>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</si>
  <si>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</si>
  <si>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</si>
  <si>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</si>
  <si>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</si>
  <si>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</si>
  <si>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</si>
  <si>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</si>
  <si>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</si>
  <si>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</si>
  <si>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</si>
  <si>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</si>
  <si>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</si>
  <si>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</si>
  <si>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</si>
  <si>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</si>
  <si>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</si>
  <si>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</si>
  <si>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</si>
  <si>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</si>
  <si>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</si>
  <si>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</si>
  <si>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</si>
  <si>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</si>
  <si>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</si>
  <si>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</si>
  <si>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</si>
  <si>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</si>
  <si>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</si>
  <si>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</si>
  <si>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</si>
  <si>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</si>
  <si>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</si>
  <si>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</si>
  <si>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</si>
  <si>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</si>
  <si>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</si>
  <si>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</si>
  <si>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</si>
  <si>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</si>
  <si>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</si>
  <si>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</si>
  <si>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</si>
  <si>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</si>
  <si>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</si>
  <si>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</si>
  <si>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</si>
  <si>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</si>
  <si>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</si>
  <si>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</si>
  <si>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</si>
  <si>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</si>
  <si>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</si>
  <si>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</si>
  <si>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</si>
  <si>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</si>
  <si>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</si>
  <si>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</si>
  <si>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</si>
  <si>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</si>
  <si>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</si>
  <si>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</si>
  <si>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</si>
  <si>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</si>
  <si>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</si>
  <si>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</si>
  <si>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</si>
  <si>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</si>
  <si>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</si>
  <si>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</si>
  <si>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</si>
  <si>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</si>
  <si>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</si>
  <si>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</si>
  <si>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</si>
  <si>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</si>
  <si>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</si>
  <si>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</si>
  <si>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</si>
  <si>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</si>
  <si>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</si>
  <si>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</si>
  <si>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</si>
  <si>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</si>
  <si>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</si>
  <si>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</si>
  <si>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</si>
  <si>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</si>
  <si>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</si>
  <si>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</si>
  <si>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</si>
  <si>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</si>
  <si>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</si>
  <si>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</si>
  <si>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</si>
  <si>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</si>
  <si>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</si>
  <si>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</si>
  <si>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</si>
  <si>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</si>
  <si>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</si>
  <si>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</si>
  <si>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</si>
  <si>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</si>
  <si>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</si>
  <si>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</si>
  <si>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</si>
  <si>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</si>
  <si>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</si>
  <si>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</si>
  <si>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</si>
  <si>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</si>
  <si>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</si>
  <si>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</si>
  <si>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</si>
  <si>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</si>
  <si>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</si>
  <si>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</si>
  <si>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</si>
  <si>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</si>
  <si>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</si>
  <si>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</si>
  <si>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</si>
  <si>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</si>
  <si>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</si>
  <si>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</si>
  <si>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</si>
  <si>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</si>
  <si>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</si>
  <si>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</si>
  <si>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</si>
  <si>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</si>
  <si>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</si>
  <si>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</si>
  <si>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</si>
  <si>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</si>
  <si>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</si>
  <si>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</si>
  <si>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</si>
  <si>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</si>
  <si>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</si>
  <si>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</si>
  <si>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</si>
  <si>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</si>
  <si>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</si>
  <si>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</si>
  <si>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</si>
  <si>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</si>
  <si>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</si>
  <si>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</si>
  <si>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</si>
  <si>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</si>
  <si>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</si>
  <si>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</si>
  <si>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</si>
  <si>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</si>
  <si>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</si>
  <si>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</si>
  <si>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</si>
  <si>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</si>
  <si>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</si>
  <si>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</si>
  <si>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</si>
  <si>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</si>
  <si>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</si>
  <si>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</si>
  <si>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</si>
  <si>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</si>
  <si>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</si>
  <si>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</si>
  <si>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</si>
  <si>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</si>
  <si>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</si>
  <si>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</si>
  <si>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</si>
  <si>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</si>
  <si>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</si>
  <si>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</si>
  <si>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</si>
  <si>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</si>
  <si>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</si>
  <si>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</si>
  <si>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</si>
  <si>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</si>
  <si>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</si>
  <si>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</si>
  <si>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</si>
  <si>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</si>
  <si>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</si>
  <si>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</si>
  <si>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</si>
  <si>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</si>
  <si>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</si>
  <si>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</si>
  <si>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</si>
  <si>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</si>
  <si>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</si>
  <si>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</si>
  <si>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</si>
  <si>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</si>
  <si>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</si>
  <si>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</si>
  <si>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</si>
  <si>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</si>
  <si>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</si>
  <si>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</si>
  <si>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</si>
  <si>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</si>
  <si>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</si>
  <si>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</si>
  <si>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</si>
  <si>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</si>
  <si>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</si>
  <si>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</si>
  <si>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</si>
  <si>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</si>
  <si>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</si>
  <si>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</si>
  <si>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</si>
  <si>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</si>
  <si>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</si>
  <si>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</si>
  <si>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</si>
  <si>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</si>
  <si>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</si>
  <si>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</si>
  <si>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</si>
  <si>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</si>
  <si>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</si>
  <si>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</si>
  <si>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</si>
  <si>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</si>
  <si>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</si>
  <si>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</si>
  <si>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</si>
  <si>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</si>
  <si>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</si>
  <si>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</si>
  <si>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</si>
  <si>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</si>
  <si>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</si>
  <si>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</si>
  <si>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</si>
  <si>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</si>
  <si>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</si>
  <si>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</si>
  <si>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</si>
  <si>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</si>
  <si>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</si>
  <si>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</si>
  <si>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</si>
  <si>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</si>
  <si>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</si>
  <si>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</si>
  <si>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</si>
  <si>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</si>
  <si>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</si>
  <si>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</si>
  <si>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</si>
  <si>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</si>
  <si>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</si>
  <si>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</si>
  <si>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</si>
  <si>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</si>
  <si>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</si>
  <si>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</si>
  <si>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</si>
  <si>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</si>
  <si>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</si>
  <si>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</si>
  <si>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</si>
  <si>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</si>
  <si>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</si>
  <si>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</si>
  <si>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</si>
  <si>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</si>
  <si>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</si>
  <si>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</si>
  <si>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</si>
  <si>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</si>
  <si>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</si>
  <si>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</si>
  <si>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</si>
  <si>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</si>
  <si>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</si>
  <si>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</si>
  <si>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</si>
  <si>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</si>
  <si>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</si>
  <si>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</si>
  <si>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</si>
  <si>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</si>
  <si>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</si>
  <si>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</si>
  <si>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</si>
  <si>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</si>
  <si>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</si>
  <si>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</si>
  <si>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</si>
  <si>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</si>
  <si>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</si>
  <si>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</si>
  <si>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</si>
  <si>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</si>
  <si>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</si>
  <si>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</si>
  <si>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</si>
  <si>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</si>
  <si>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</si>
  <si>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</si>
  <si>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</si>
  <si>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</si>
  <si>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</si>
  <si>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</si>
  <si>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</si>
  <si>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</si>
  <si>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</si>
  <si>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</si>
  <si>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</si>
  <si>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</si>
  <si>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</si>
  <si>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</si>
  <si>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</si>
  <si>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</si>
  <si>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</si>
  <si>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</si>
  <si>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</si>
  <si>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</si>
  <si>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</si>
  <si>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</si>
  <si>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</si>
  <si>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</si>
  <si>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</si>
  <si>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</si>
  <si>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</si>
  <si>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</si>
  <si>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</si>
  <si>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</si>
  <si>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</si>
  <si>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</si>
  <si>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</si>
  <si>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</si>
  <si>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</si>
  <si>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</si>
  <si>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</si>
  <si>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</si>
  <si>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</si>
  <si>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</si>
  <si>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</si>
  <si>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</si>
  <si>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</si>
  <si>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</si>
  <si>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</si>
  <si>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</si>
  <si>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</si>
  <si>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</si>
  <si>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</si>
  <si>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</si>
  <si>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</si>
  <si>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</si>
  <si>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</si>
  <si>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</si>
  <si>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</si>
  <si>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</si>
  <si>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</si>
  <si>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</si>
  <si>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</si>
  <si>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</si>
  <si>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</si>
  <si>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</si>
  <si>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</si>
  <si>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</si>
  <si>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</si>
  <si>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</si>
  <si>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</si>
  <si>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</si>
  <si>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</si>
  <si>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</si>
  <si>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</si>
  <si>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</si>
  <si>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</si>
  <si>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</si>
  <si>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</si>
  <si>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</si>
  <si>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</si>
  <si>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</si>
  <si>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</si>
  <si>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</si>
  <si>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</si>
  <si>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</si>
  <si>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</si>
  <si>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</si>
  <si>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</si>
  <si>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</si>
  <si>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</si>
  <si>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</si>
  <si>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</si>
  <si>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</si>
  <si>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</si>
  <si>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</si>
  <si>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</si>
  <si>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</si>
  <si>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</si>
  <si>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</si>
  <si>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</si>
  <si>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</si>
  <si>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</si>
  <si>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</si>
  <si>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</si>
  <si>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</si>
  <si>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</si>
  <si>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</si>
  <si>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</si>
  <si>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</si>
  <si>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</si>
  <si>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</si>
  <si>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</si>
  <si>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</si>
  <si>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</si>
  <si>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</si>
  <si>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</si>
  <si>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</si>
  <si>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</si>
  <si>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</si>
  <si>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</si>
  <si>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</si>
  <si>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</si>
  <si>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</si>
  <si>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</si>
  <si>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</si>
  <si>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</si>
  <si>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</si>
  <si>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</si>
  <si>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</si>
  <si>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</si>
  <si>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</si>
  <si>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</si>
  <si>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</si>
  <si>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</si>
  <si>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</si>
  <si>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</si>
  <si>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</si>
  <si>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</si>
  <si>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</si>
  <si>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</si>
  <si>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</si>
  <si>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</si>
  <si>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</si>
  <si>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</si>
  <si>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</si>
  <si>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</si>
  <si>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</si>
  <si>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</si>
  <si>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</si>
  <si>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</si>
  <si>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</si>
  <si>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</si>
  <si>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</si>
  <si>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</si>
  <si>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</si>
  <si>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</si>
  <si>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</si>
  <si>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</si>
  <si>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</si>
  <si>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</si>
  <si>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</si>
  <si>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</si>
  <si>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</si>
  <si>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</si>
  <si>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</si>
  <si>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</si>
  <si>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</si>
  <si>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</si>
  <si>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</si>
  <si>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</si>
  <si>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</si>
  <si>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</si>
  <si>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</si>
  <si>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</si>
  <si>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</si>
  <si>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</si>
  <si>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</si>
  <si>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</si>
  <si>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</si>
  <si>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</si>
  <si>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</si>
  <si>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</si>
  <si>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</si>
  <si>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</si>
  <si>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</si>
  <si>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</si>
  <si>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</si>
  <si>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</si>
  <si>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</si>
  <si>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</si>
  <si>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</si>
  <si>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</si>
  <si>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</si>
  <si>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</si>
  <si>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</si>
  <si>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</si>
  <si>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</si>
  <si>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</si>
  <si>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</si>
  <si>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</si>
  <si>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</si>
  <si>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</si>
  <si>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</si>
  <si>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</si>
  <si>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</si>
  <si>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</si>
  <si>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</si>
  <si>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</si>
  <si>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</si>
  <si>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</si>
  <si>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</si>
  <si>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</si>
  <si>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</si>
  <si>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</si>
  <si>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</si>
  <si>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</si>
  <si>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</si>
  <si>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</si>
  <si>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</si>
  <si>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</si>
  <si>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</si>
  <si>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</si>
  <si>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</si>
  <si>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</si>
  <si>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</si>
  <si>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</si>
  <si>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</si>
  <si>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</si>
  <si>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</si>
  <si>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</si>
  <si>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</si>
  <si>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</si>
  <si>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</si>
  <si>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</si>
  <si>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</si>
  <si>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</si>
  <si>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</si>
  <si>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</si>
  <si>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</si>
  <si>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</si>
  <si>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</si>
  <si>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</si>
  <si>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</si>
  <si>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</si>
  <si>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</si>
  <si>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</si>
  <si>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</si>
  <si>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</si>
  <si>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</si>
  <si>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</si>
  <si>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</si>
  <si>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</si>
  <si>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</si>
  <si>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</si>
  <si>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</si>
  <si>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</si>
  <si>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</si>
  <si>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</si>
  <si>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</si>
  <si>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</si>
  <si>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</si>
  <si>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</si>
  <si>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</si>
  <si>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</si>
  <si>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</si>
  <si>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</si>
  <si>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</si>
  <si>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</si>
  <si>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</si>
  <si>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</si>
  <si>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</si>
  <si>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</si>
  <si>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</si>
  <si>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</si>
  <si>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</si>
  <si>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</si>
  <si>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</si>
  <si>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</si>
  <si>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</si>
  <si>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</si>
  <si>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</si>
  <si>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</si>
  <si>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</si>
  <si>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</si>
  <si>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</si>
  <si>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</si>
  <si>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</si>
  <si>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</si>
  <si>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</si>
  <si>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</si>
  <si>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</si>
  <si>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</si>
  <si>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</si>
  <si>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</si>
  <si>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</si>
  <si>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</si>
  <si>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</si>
  <si>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</si>
  <si>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</si>
  <si>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</si>
  <si>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</si>
  <si>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</si>
  <si>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</si>
  <si>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</si>
  <si>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</si>
  <si>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</si>
  <si>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</si>
  <si>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</si>
  <si>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</si>
  <si>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</si>
  <si>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</si>
  <si>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</si>
  <si>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</si>
  <si>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</si>
  <si>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</si>
  <si>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</si>
  <si>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</si>
  <si>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</si>
  <si>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</si>
  <si>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</si>
  <si>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</si>
  <si>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</si>
  <si>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</si>
  <si>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</si>
  <si>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</si>
  <si>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</si>
  <si>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</si>
  <si>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</si>
  <si>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</si>
  <si>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</si>
  <si>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</si>
  <si>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</si>
  <si>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</si>
  <si>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</si>
  <si>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</si>
  <si>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</si>
  <si>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</si>
  <si>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</si>
  <si>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</si>
  <si>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</si>
  <si>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</si>
  <si>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</si>
  <si>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</si>
  <si>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</si>
  <si>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</si>
  <si>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</si>
  <si>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</si>
  <si>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</si>
  <si>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</si>
  <si>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</si>
  <si>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</si>
  <si>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</si>
  <si>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</si>
  <si>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</si>
  <si>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</si>
  <si>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</si>
  <si>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</si>
  <si>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</si>
  <si>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</si>
  <si>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</si>
  <si>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</si>
  <si>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</si>
  <si>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</si>
  <si>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</si>
  <si>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</si>
  <si>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</si>
  <si>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</si>
  <si>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</si>
  <si>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</si>
  <si>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</si>
  <si>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</si>
  <si>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</si>
  <si>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</si>
  <si>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</si>
  <si>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</si>
  <si>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</si>
  <si>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</si>
  <si>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</si>
  <si>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</si>
  <si>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</si>
  <si>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</si>
  <si>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</si>
  <si>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</si>
  <si>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</si>
  <si>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</si>
  <si>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</si>
  <si>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</si>
  <si>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</si>
  <si>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</si>
  <si>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</si>
  <si>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</si>
  <si>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</si>
  <si>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</si>
  <si>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</si>
  <si>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</si>
  <si>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</si>
  <si>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</si>
  <si>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</si>
  <si>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</si>
  <si>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</si>
  <si>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</si>
  <si>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</si>
  <si>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</si>
  <si>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</si>
  <si>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</si>
  <si>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</si>
  <si>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</si>
  <si>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</si>
  <si>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</si>
  <si>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</si>
  <si>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</si>
  <si>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</si>
  <si>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</si>
  <si>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</si>
  <si>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</si>
  <si>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</si>
  <si>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</si>
  <si>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</si>
  <si>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</si>
  <si>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</si>
  <si>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</si>
  <si>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</si>
  <si>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</si>
  <si>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</si>
  <si>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</si>
  <si>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</si>
  <si>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</si>
  <si>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</si>
  <si>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</si>
  <si>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</si>
  <si>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</si>
  <si>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</si>
  <si>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</si>
  <si>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</si>
  <si>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</si>
  <si>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</si>
  <si>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</si>
  <si>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</si>
  <si>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</si>
  <si>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</si>
  <si>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</si>
  <si>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</si>
  <si>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</si>
  <si>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</si>
  <si>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</si>
  <si>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</si>
  <si>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</si>
  <si>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</si>
  <si>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</si>
  <si>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</si>
  <si>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</si>
  <si>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</si>
  <si>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</si>
  <si>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</si>
  <si>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</si>
  <si>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</si>
  <si>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</si>
  <si>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</si>
  <si>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</si>
  <si>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</si>
  <si>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</si>
  <si>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</si>
  <si>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</si>
  <si>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</si>
  <si>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</si>
  <si>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</si>
  <si>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</si>
  <si>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</si>
  <si>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</si>
  <si>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</si>
  <si>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</si>
  <si>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</si>
  <si>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</si>
  <si>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</si>
  <si>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</si>
  <si>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</si>
  <si>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</si>
  <si>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</si>
  <si>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</si>
  <si>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</si>
  <si>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</si>
  <si>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</si>
  <si>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</si>
  <si>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</si>
  <si>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</si>
  <si>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</si>
  <si>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</si>
  <si>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</si>
  <si>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</si>
  <si>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</si>
  <si>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</si>
  <si>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</si>
  <si>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</si>
  <si>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</si>
  <si>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</si>
  <si>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</si>
  <si>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</si>
  <si>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</si>
  <si>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</si>
  <si>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</si>
  <si>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</si>
  <si>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</si>
  <si>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</si>
  <si>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</si>
  <si>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</si>
  <si>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</si>
  <si>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</si>
  <si>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</si>
  <si>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</si>
  <si>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</si>
  <si>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</si>
  <si>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</si>
  <si>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</si>
  <si>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</si>
  <si>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</si>
  <si>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</si>
  <si>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</si>
  <si>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</si>
  <si>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</si>
  <si>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</si>
  <si>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</si>
  <si>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</si>
  <si>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</si>
  <si>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</si>
  <si>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</si>
  <si>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</si>
  <si>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</si>
  <si>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</si>
  <si>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</si>
  <si>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</si>
  <si>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</si>
  <si>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</si>
  <si>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</si>
  <si>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</si>
  <si>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</si>
  <si>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</si>
  <si>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</si>
  <si>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</si>
  <si>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</si>
  <si>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</si>
  <si>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</si>
  <si>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</si>
  <si>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</si>
  <si>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</si>
  <si>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</si>
  <si>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</si>
  <si>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</si>
  <si>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</si>
  <si>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</si>
  <si>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</si>
  <si>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</si>
  <si>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</si>
  <si>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</si>
  <si>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</si>
  <si>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</si>
  <si>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</si>
  <si>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</si>
  <si>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</si>
  <si>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</si>
  <si>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</si>
  <si>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</si>
  <si>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</si>
  <si>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</si>
  <si>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</si>
  <si>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</si>
  <si>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</si>
  <si>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</si>
  <si>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</si>
  <si>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</si>
  <si>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</si>
  <si>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</si>
  <si>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</si>
  <si>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</si>
  <si>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</si>
  <si>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</si>
  <si>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</si>
  <si>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</si>
  <si>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</si>
  <si>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</si>
  <si>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</si>
  <si>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</si>
  <si>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</si>
  <si>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</si>
  <si>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</si>
  <si>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</si>
  <si>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</si>
  <si>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</si>
  <si>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</si>
  <si>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</si>
  <si>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</si>
  <si>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</si>
  <si>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</si>
  <si>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</si>
  <si>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</si>
  <si>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</si>
  <si>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</si>
  <si>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</si>
  <si>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</si>
  <si>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</si>
  <si>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</si>
  <si>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</si>
  <si>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</si>
  <si>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</si>
  <si>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</si>
  <si>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</si>
  <si>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</si>
  <si>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</si>
  <si>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</si>
  <si>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</si>
  <si>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</si>
  <si>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</si>
  <si>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</si>
  <si>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</si>
  <si>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</si>
  <si>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</si>
  <si>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</si>
  <si>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</si>
  <si>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</si>
  <si>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</si>
  <si>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</si>
  <si>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</si>
  <si>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</si>
  <si>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</si>
  <si>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</si>
  <si>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</si>
  <si>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</si>
  <si>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</si>
  <si>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</si>
  <si>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</si>
  <si>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</si>
  <si>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</si>
  <si>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</si>
  <si>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</si>
  <si>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</si>
  <si>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</si>
  <si>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</si>
  <si>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</si>
  <si>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</si>
  <si>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</si>
  <si>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</si>
  <si>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</si>
  <si>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</si>
  <si>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</si>
  <si>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</si>
  <si>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</si>
  <si>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</si>
  <si>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</si>
  <si>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</si>
  <si>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</si>
  <si>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</si>
  <si>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</si>
  <si>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</si>
  <si>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</si>
  <si>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</si>
  <si>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</si>
  <si>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</si>
  <si>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</si>
  <si>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</si>
  <si>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</si>
  <si>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</si>
  <si>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</si>
  <si>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</si>
  <si>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</si>
  <si>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</si>
  <si>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</si>
  <si>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</si>
  <si>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</si>
  <si>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</si>
  <si>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</si>
  <si>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</si>
  <si>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</si>
  <si>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</si>
  <si>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</si>
  <si>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</si>
  <si>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</si>
  <si>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</si>
  <si>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</si>
  <si>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</si>
  <si>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</si>
  <si>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</si>
  <si>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</si>
  <si>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</si>
  <si>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</si>
  <si>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</si>
  <si>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</si>
  <si>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</si>
  <si>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</si>
  <si>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</si>
  <si>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</si>
  <si>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</si>
  <si>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</si>
  <si>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</si>
  <si>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</si>
  <si>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</si>
  <si>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</si>
  <si>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</si>
  <si>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</si>
  <si>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</si>
  <si>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</si>
  <si>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</si>
  <si>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</si>
  <si>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</si>
  <si>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</si>
  <si>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</si>
  <si>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</si>
  <si>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</si>
  <si>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</si>
  <si>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</si>
  <si>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</si>
  <si>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</si>
  <si>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</si>
  <si>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</si>
  <si>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</si>
  <si>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</si>
  <si>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</si>
  <si>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</si>
  <si>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</si>
  <si>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</si>
  <si>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</si>
  <si>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</si>
  <si>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</si>
  <si>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</si>
  <si>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</si>
  <si>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</si>
  <si>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</si>
  <si>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</si>
  <si>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</si>
  <si>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</si>
  <si>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</si>
  <si>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</si>
  <si>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</si>
  <si>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</si>
  <si>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</si>
  <si>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</si>
  <si>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</si>
  <si>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</si>
  <si>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</si>
  <si>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</si>
  <si>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</si>
  <si>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</si>
  <si>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</si>
  <si>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</si>
  <si>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</si>
  <si>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</si>
  <si>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</si>
  <si>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</si>
  <si>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</si>
  <si>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</si>
  <si>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</si>
  <si>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</si>
  <si>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</si>
  <si>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</si>
  <si>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</si>
  <si>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</si>
  <si>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</si>
  <si>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</si>
  <si>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</si>
  <si>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</si>
  <si>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</si>
  <si>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</si>
  <si>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</si>
  <si>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</si>
  <si>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</si>
  <si>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</si>
  <si>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</si>
  <si>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</si>
  <si>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</si>
  <si>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</si>
  <si>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</si>
  <si>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</si>
  <si>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</si>
  <si>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</si>
  <si>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</si>
  <si>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</si>
  <si>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</si>
  <si>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</si>
  <si>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</si>
  <si>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</si>
  <si>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</si>
  <si>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</si>
  <si>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</si>
  <si>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</si>
  <si>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</si>
  <si>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</si>
  <si>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</si>
  <si>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</si>
  <si>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</si>
  <si>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</si>
  <si>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</si>
  <si>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</si>
  <si>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</si>
  <si>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</si>
  <si>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</si>
  <si>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</si>
  <si>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</si>
  <si>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</si>
  <si>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</si>
  <si>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</si>
  <si>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</si>
  <si>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</si>
  <si>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</si>
  <si>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</si>
  <si>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</si>
  <si>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</si>
  <si>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</si>
  <si>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</si>
  <si>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</si>
  <si>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</si>
  <si>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</si>
  <si>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</si>
  <si>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</si>
  <si>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</si>
  <si>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</si>
  <si>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</si>
  <si>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</si>
  <si>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</si>
  <si>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</si>
  <si>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</si>
  <si>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</si>
  <si>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</si>
  <si>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</si>
  <si>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</si>
  <si>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</si>
  <si>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</si>
  <si>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</si>
  <si>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</si>
  <si>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</si>
  <si>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</si>
  <si>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</si>
  <si>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</si>
  <si>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</si>
  <si>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</si>
  <si>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</si>
  <si>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</si>
  <si>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</si>
  <si>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</si>
  <si>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</si>
  <si>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</si>
  <si>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</si>
  <si>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</si>
  <si>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</si>
  <si>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</si>
  <si>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</si>
  <si>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</si>
  <si>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</si>
  <si>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</si>
  <si>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</si>
  <si>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</si>
  <si>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</si>
  <si>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</si>
  <si>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</si>
  <si>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</si>
  <si>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</si>
  <si>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</si>
  <si>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</si>
  <si>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</si>
  <si>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</si>
  <si>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</si>
  <si>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</si>
  <si>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</si>
  <si>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</si>
  <si>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</si>
  <si>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</si>
  <si>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</si>
  <si>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</si>
  <si>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</si>
  <si>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</si>
  <si>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</si>
  <si>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</si>
  <si>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</si>
  <si>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</si>
  <si>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</si>
  <si>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</si>
  <si>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</si>
  <si>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</si>
  <si>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</si>
  <si>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</si>
  <si>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</si>
  <si>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</si>
  <si>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</si>
  <si>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</si>
  <si>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</si>
  <si>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</si>
  <si>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</si>
  <si>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</si>
  <si>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</si>
  <si>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</si>
  <si>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</si>
  <si>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</si>
  <si>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</si>
  <si>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</si>
  <si>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</si>
  <si>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</si>
  <si>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</si>
  <si>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</si>
  <si>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</si>
  <si>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</si>
  <si>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</si>
  <si>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</si>
  <si>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</si>
  <si>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</si>
  <si>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</si>
  <si>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</si>
  <si>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</si>
  <si>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</si>
  <si>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</si>
  <si>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</si>
  <si>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</si>
  <si>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</si>
  <si>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</si>
  <si>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</si>
  <si>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</si>
  <si>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</si>
  <si>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</si>
  <si>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</si>
  <si>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</si>
  <si>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</si>
  <si>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</si>
  <si>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</si>
  <si>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</si>
  <si>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</si>
  <si>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</si>
  <si>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</si>
  <si>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</si>
  <si>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</si>
  <si>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</si>
  <si>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</si>
  <si>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</si>
  <si>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</si>
  <si>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</si>
  <si>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</si>
  <si>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</si>
  <si>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</si>
  <si>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</si>
  <si>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</si>
  <si>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</si>
  <si>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</si>
  <si>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</si>
  <si>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</si>
  <si>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</si>
  <si>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</si>
  <si>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</si>
  <si>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</si>
  <si>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</si>
  <si>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</si>
  <si>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</si>
  <si>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</si>
  <si>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</si>
  <si>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</si>
  <si>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</si>
  <si>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</si>
  <si>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</si>
  <si>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</si>
  <si>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</si>
  <si>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</si>
  <si>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</si>
  <si>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</si>
  <si>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</si>
  <si>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</si>
  <si>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</si>
  <si>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</si>
  <si>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</si>
  <si>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</si>
  <si>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</si>
  <si>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</si>
  <si>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</si>
  <si>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</si>
  <si>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</si>
  <si>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</si>
  <si>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</si>
  <si>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</si>
  <si>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</si>
  <si>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</si>
  <si>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</si>
  <si>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</si>
  <si>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</si>
  <si>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</si>
  <si>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</si>
  <si>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</si>
  <si>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</si>
  <si>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</si>
  <si>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</si>
  <si>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</si>
  <si>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</si>
  <si>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</si>
  <si>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</si>
  <si>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</si>
  <si>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</si>
  <si>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</si>
  <si>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</si>
  <si>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</si>
  <si>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</si>
  <si>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</si>
  <si>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</si>
  <si>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</si>
  <si>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</si>
  <si>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</si>
  <si>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</si>
  <si>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</si>
  <si>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</si>
  <si>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</si>
  <si>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</si>
  <si>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</si>
  <si>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</si>
  <si>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</si>
  <si>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</si>
  <si>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</si>
  <si>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</si>
  <si>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</si>
  <si>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</si>
  <si>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</si>
  <si>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</si>
  <si>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</si>
  <si>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</si>
  <si>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</si>
  <si>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</si>
  <si>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</si>
  <si>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</si>
  <si>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</si>
  <si>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</si>
  <si>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</si>
  <si>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</si>
  <si>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</si>
  <si>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</si>
  <si>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</si>
  <si>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</si>
  <si>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</si>
  <si>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</si>
  <si>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</si>
  <si>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</si>
  <si>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</si>
  <si>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</si>
  <si>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</si>
  <si>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</si>
  <si>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</si>
  <si>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</si>
  <si>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</si>
  <si>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</si>
  <si>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</si>
  <si>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</si>
  <si>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</si>
  <si>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</si>
  <si>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</si>
  <si>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</si>
  <si>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</si>
  <si>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</si>
  <si>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</si>
  <si>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</si>
  <si>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</si>
  <si>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</si>
  <si>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</si>
  <si>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</si>
  <si>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</si>
  <si>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</si>
  <si>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</si>
  <si>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</si>
  <si>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</si>
  <si>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</si>
  <si>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</si>
  <si>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</si>
  <si>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</si>
  <si>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</si>
  <si>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</si>
  <si>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</si>
  <si>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</si>
  <si>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</si>
  <si>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</si>
  <si>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</si>
  <si>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</si>
  <si>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</si>
  <si>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</si>
  <si>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</si>
  <si>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</si>
  <si>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</si>
  <si>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</si>
  <si>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</si>
  <si>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</si>
  <si>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</si>
  <si>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</si>
  <si>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</si>
  <si>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</si>
  <si>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</si>
  <si>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</si>
  <si>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</si>
  <si>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</si>
  <si>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</si>
  <si>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</si>
  <si>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</si>
  <si>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</si>
  <si>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</si>
  <si>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</si>
  <si>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</si>
  <si>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</si>
  <si>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</si>
  <si>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</si>
  <si>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</si>
  <si>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</si>
  <si>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</si>
  <si>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</si>
  <si>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</si>
  <si>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</si>
  <si>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</si>
  <si>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</si>
  <si>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</si>
  <si>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</si>
  <si>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</si>
  <si>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</si>
  <si>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</si>
  <si>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</si>
  <si>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</si>
  <si>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</si>
  <si>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</si>
  <si>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</si>
  <si>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</si>
  <si>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</si>
  <si>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</si>
  <si>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</si>
  <si>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</si>
  <si>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</si>
  <si>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</si>
  <si>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</si>
  <si>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</si>
  <si>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</si>
  <si>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</si>
  <si>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</si>
  <si>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</si>
  <si>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</si>
  <si>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</si>
  <si>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</si>
  <si>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</si>
  <si>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</si>
  <si>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</si>
  <si>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</si>
  <si>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</si>
  <si>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</si>
  <si>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</si>
  <si>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</si>
  <si>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</si>
  <si>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</si>
  <si>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</si>
  <si>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</si>
  <si>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</si>
  <si>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</si>
  <si>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</si>
  <si>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</si>
  <si>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</si>
  <si>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</si>
  <si>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</si>
  <si>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</si>
  <si>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</si>
  <si>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</si>
  <si>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</si>
  <si>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</si>
  <si>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</si>
  <si>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</si>
  <si>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</si>
  <si>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</si>
  <si>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</si>
  <si>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</si>
  <si>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</si>
  <si>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</si>
  <si>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</si>
  <si>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</si>
  <si>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</si>
  <si>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</si>
  <si>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</si>
  <si>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</si>
  <si>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</si>
  <si>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</si>
  <si>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</si>
  <si>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</si>
  <si>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</si>
  <si>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</si>
  <si>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</si>
  <si>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</si>
  <si>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</si>
  <si>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</si>
  <si>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</si>
  <si>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</si>
  <si>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</si>
  <si>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</si>
  <si>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</si>
  <si>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</si>
  <si>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</si>
  <si>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</si>
  <si>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</si>
  <si>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</si>
  <si>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</si>
  <si>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</si>
  <si>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</si>
  <si>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</si>
  <si>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</si>
  <si>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</si>
  <si>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</si>
  <si>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</si>
  <si>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</si>
  <si>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</si>
  <si>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</si>
  <si>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</si>
  <si>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</si>
  <si>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</si>
  <si>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</si>
  <si>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</si>
  <si>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</si>
  <si>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</si>
  <si>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</si>
  <si>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</si>
  <si>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</si>
  <si>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</si>
  <si>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</si>
  <si>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</si>
  <si>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</si>
  <si>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</si>
  <si>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</si>
  <si>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</si>
  <si>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</si>
  <si>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</si>
  <si>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</si>
  <si>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</si>
  <si>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</si>
  <si>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</si>
  <si>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</si>
  <si>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</si>
  <si>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</si>
  <si>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</si>
  <si>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</si>
  <si>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</si>
  <si>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</si>
  <si>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</si>
  <si>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</si>
  <si>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</si>
  <si>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</si>
  <si>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</si>
  <si>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</si>
  <si>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</si>
  <si>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</si>
  <si>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</si>
  <si>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</si>
  <si>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</si>
  <si>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</si>
  <si>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</si>
  <si>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</si>
  <si>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</si>
  <si>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</si>
  <si>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</si>
  <si>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</si>
  <si>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</si>
  <si>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</si>
  <si>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</si>
  <si>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</si>
  <si>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</si>
  <si>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</si>
  <si>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</si>
  <si>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</si>
  <si>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</si>
  <si>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</si>
  <si>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</si>
  <si>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</si>
  <si>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</si>
  <si>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</si>
  <si>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</si>
  <si>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</si>
  <si>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</si>
  <si>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</si>
  <si>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</si>
  <si>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</si>
  <si>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</si>
  <si>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</si>
  <si>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</si>
  <si>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</si>
  <si>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</si>
  <si>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</si>
  <si>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</si>
  <si>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</si>
  <si>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</si>
  <si>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</si>
  <si>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</si>
  <si>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</si>
  <si>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</si>
  <si>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</si>
  <si>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</si>
  <si>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</si>
  <si>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</si>
  <si>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</si>
  <si>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</si>
  <si>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</si>
  <si>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</si>
  <si>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</si>
  <si>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</si>
  <si>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</si>
  <si>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</si>
  <si>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</si>
  <si>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</si>
  <si>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</si>
  <si>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</si>
  <si>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</si>
  <si>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</si>
  <si>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</si>
  <si>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</si>
  <si>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</si>
  <si>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</si>
  <si>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</si>
  <si>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</si>
  <si>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</si>
  <si>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</si>
  <si>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</si>
  <si>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</si>
  <si>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</si>
  <si>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</si>
  <si>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</si>
  <si>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</si>
  <si>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</si>
  <si>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</si>
  <si>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</si>
  <si>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</si>
  <si>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</si>
  <si>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</si>
  <si>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</si>
  <si>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</si>
  <si>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</si>
  <si>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</si>
  <si>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</si>
  <si>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</si>
  <si>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</si>
  <si>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</si>
  <si>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</si>
  <si>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</si>
  <si>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</si>
  <si>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</si>
  <si>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</si>
  <si>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</si>
  <si>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</si>
  <si>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</si>
  <si>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</si>
  <si>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</si>
  <si>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</si>
  <si>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</si>
  <si>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</si>
  <si>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</si>
  <si>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</si>
  <si>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</si>
  <si>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</si>
  <si>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</si>
  <si>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</si>
  <si>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</si>
  <si>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</si>
  <si>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</si>
  <si>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</si>
  <si>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</si>
  <si>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</si>
  <si>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</si>
  <si>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</si>
  <si>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</si>
  <si>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</si>
  <si>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</si>
  <si>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</si>
  <si>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</si>
  <si>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</si>
  <si>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</si>
  <si>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</si>
  <si>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</si>
  <si>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</si>
  <si>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</si>
  <si>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</si>
  <si>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</si>
  <si>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</si>
  <si>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</si>
  <si>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</si>
  <si>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</si>
  <si>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</si>
  <si>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</si>
  <si>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</si>
  <si>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</si>
  <si>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</si>
  <si>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</si>
  <si>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</si>
  <si>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</si>
  <si>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</si>
  <si>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</si>
  <si>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</si>
  <si>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</si>
  <si>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</si>
  <si>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</si>
  <si>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</si>
  <si>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</si>
  <si>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</si>
  <si>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</si>
  <si>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</si>
  <si>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</si>
  <si>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</si>
  <si>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</si>
  <si>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</si>
  <si>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</si>
  <si>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</si>
  <si>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</si>
  <si>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</si>
  <si>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</si>
  <si>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</si>
  <si>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</si>
  <si>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</si>
  <si>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</si>
  <si>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</si>
  <si>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</si>
  <si>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</si>
  <si>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</si>
  <si>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</si>
  <si>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</si>
  <si>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</si>
  <si>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</si>
  <si>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</si>
  <si>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</si>
  <si>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</si>
  <si>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</si>
  <si>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</si>
  <si>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</si>
  <si>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</si>
  <si>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</si>
  <si>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</si>
  <si>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</si>
  <si>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</si>
  <si>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</si>
  <si>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</si>
  <si>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</si>
  <si>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</si>
  <si>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</si>
  <si>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</si>
  <si>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</si>
  <si>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</si>
  <si>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</si>
  <si>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</si>
  <si>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</si>
  <si>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</si>
  <si>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</si>
  <si>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</si>
  <si>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</si>
  <si>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</si>
  <si>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</si>
  <si>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</si>
  <si>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</si>
  <si>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</si>
  <si>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</si>
  <si>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</si>
  <si>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</si>
  <si>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</si>
  <si>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</si>
  <si>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</si>
  <si>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</si>
  <si>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</si>
  <si>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</si>
  <si>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</si>
  <si>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</si>
  <si>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</si>
  <si>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</si>
  <si>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</si>
  <si>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</si>
  <si>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</si>
  <si>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</si>
  <si>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</si>
  <si>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</si>
  <si>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</si>
  <si>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</si>
  <si>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</si>
  <si>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</si>
  <si>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</si>
  <si>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</si>
  <si>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</si>
  <si>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</si>
  <si>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</si>
  <si>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</si>
  <si>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</si>
  <si>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</si>
  <si>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</si>
  <si>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</si>
  <si>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</si>
  <si>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</si>
  <si>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</si>
  <si>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</si>
  <si>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</si>
  <si>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</si>
  <si>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</si>
  <si>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</si>
  <si>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</si>
  <si>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</si>
  <si>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</si>
  <si>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</si>
  <si>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</si>
  <si>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</si>
  <si>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</si>
  <si>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</si>
  <si>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</si>
  <si>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</si>
  <si>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</si>
  <si>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</si>
  <si>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</si>
  <si>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</si>
  <si>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</si>
  <si>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</si>
  <si>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</si>
  <si>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</si>
  <si>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</si>
  <si>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</si>
  <si>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</si>
  <si>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</si>
  <si>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</si>
  <si>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</si>
  <si>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</si>
  <si>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</si>
  <si>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</si>
  <si>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</si>
  <si>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</si>
  <si>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</si>
  <si>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</si>
  <si>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</si>
  <si>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</si>
  <si>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</si>
  <si>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</si>
  <si>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</si>
  <si>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</si>
  <si>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</si>
  <si>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</si>
  <si>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</si>
  <si>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</si>
  <si>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</si>
  <si>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</si>
  <si>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</si>
  <si>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</si>
  <si>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</si>
  <si>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</si>
  <si>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</si>
  <si>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</si>
  <si>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</si>
  <si>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</si>
  <si>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</si>
  <si>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</si>
  <si>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</si>
  <si>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</si>
  <si>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</si>
  <si>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</si>
  <si>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</si>
  <si>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</si>
  <si>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</si>
  <si>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</si>
  <si>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</si>
  <si>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</si>
  <si>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</si>
  <si>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</si>
  <si>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</si>
  <si>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</si>
  <si>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</si>
  <si>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</si>
  <si>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</si>
  <si>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</si>
  <si>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</si>
  <si>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</si>
  <si>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</si>
  <si>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</si>
  <si>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</si>
  <si>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</si>
  <si>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</si>
  <si>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</si>
  <si>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</si>
  <si>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</si>
  <si>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</si>
  <si>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</si>
  <si>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</si>
  <si>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</si>
  <si>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</si>
  <si>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</si>
  <si>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</si>
  <si>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</si>
  <si>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</si>
  <si>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</si>
  <si>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</si>
  <si>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</si>
  <si>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</si>
  <si>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</si>
  <si>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</si>
  <si>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</si>
  <si>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</si>
  <si>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</si>
  <si>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</si>
  <si>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</si>
  <si>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</si>
  <si>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</si>
  <si>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</si>
  <si>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</si>
  <si>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</si>
  <si>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</si>
  <si>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</si>
  <si>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</si>
  <si>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</si>
  <si>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</si>
  <si>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</si>
  <si>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</si>
  <si>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</si>
  <si>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</si>
  <si>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</si>
  <si>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</si>
  <si>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</si>
  <si>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</si>
  <si>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</si>
  <si>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</si>
  <si>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</si>
  <si>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</si>
  <si>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</si>
  <si>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</si>
  <si>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</si>
  <si>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</si>
  <si>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</si>
  <si>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</si>
  <si>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</si>
  <si>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</si>
  <si>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</si>
  <si>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</si>
  <si>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</si>
  <si>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</si>
  <si>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</si>
  <si>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</si>
  <si>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</si>
  <si>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</si>
  <si>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</si>
  <si>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</si>
  <si>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</si>
  <si>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</si>
  <si>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</si>
  <si>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</si>
  <si>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</si>
  <si>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</si>
  <si>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</si>
  <si>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</si>
  <si>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</si>
  <si>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</si>
  <si>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</si>
  <si>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</si>
  <si>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</si>
  <si>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</si>
  <si>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</si>
  <si>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</si>
  <si>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</si>
  <si>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</si>
  <si>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</si>
  <si>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</si>
  <si>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</si>
  <si>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</si>
  <si>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</si>
  <si>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</si>
  <si>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</si>
  <si>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</si>
  <si>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</si>
  <si>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</si>
  <si>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</si>
  <si>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</si>
  <si>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</si>
  <si>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</si>
  <si>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</si>
  <si>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</si>
  <si>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</si>
  <si>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</si>
  <si>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</si>
  <si>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</si>
  <si>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</si>
  <si>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</si>
  <si>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</si>
  <si>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</si>
  <si>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</si>
  <si>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</si>
  <si>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</si>
  <si>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</si>
  <si>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</si>
  <si>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</si>
  <si>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</si>
  <si>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</si>
  <si>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</si>
  <si>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</si>
  <si>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</si>
  <si>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</si>
  <si>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</si>
  <si>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</si>
  <si>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</si>
  <si>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</si>
  <si>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</si>
  <si>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</si>
  <si>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</si>
  <si>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</si>
  <si>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</si>
  <si>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</si>
  <si>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</si>
  <si>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</si>
  <si>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</si>
  <si>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</si>
  <si>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</si>
  <si>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</si>
  <si>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</si>
  <si>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</si>
  <si>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</si>
  <si>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</si>
  <si>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</si>
  <si>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</si>
  <si>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</si>
  <si>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</si>
  <si>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</si>
  <si>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</si>
  <si>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</si>
  <si>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</si>
  <si>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</si>
  <si>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</si>
  <si>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</si>
  <si>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</si>
  <si>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</si>
  <si>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</si>
  <si>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</si>
  <si>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</si>
  <si>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</si>
  <si>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</si>
  <si>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</si>
  <si>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</si>
  <si>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</si>
  <si>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</si>
  <si>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</si>
  <si>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</si>
  <si>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</si>
  <si>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</si>
  <si>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</si>
  <si>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</si>
  <si>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</si>
  <si>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</si>
  <si>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</si>
  <si>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</si>
  <si>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</si>
  <si>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</si>
  <si>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</si>
  <si>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</si>
  <si>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</si>
  <si>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</si>
  <si>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</si>
  <si>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</si>
  <si>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</si>
  <si>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</si>
  <si>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</si>
  <si>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</si>
  <si>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</si>
  <si>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</si>
  <si>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</si>
  <si>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</si>
  <si>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</si>
  <si>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</si>
  <si>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</si>
  <si>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</si>
  <si>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</si>
  <si>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</si>
  <si>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</si>
  <si>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</si>
  <si>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</si>
  <si>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</si>
  <si>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</si>
  <si>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</si>
  <si>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</si>
  <si>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</si>
  <si>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</si>
  <si>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</si>
  <si>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</si>
  <si>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</si>
  <si>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</si>
  <si>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</si>
  <si>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</si>
  <si>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</si>
  <si>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</si>
  <si>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</si>
  <si>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</si>
  <si>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</si>
  <si>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</si>
  <si>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</si>
  <si>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</si>
  <si>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</si>
  <si>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</si>
  <si>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</si>
  <si>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</si>
  <si>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</si>
  <si>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</si>
  <si>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</si>
  <si>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</si>
  <si>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</si>
  <si>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</si>
  <si>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</si>
  <si>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</si>
  <si>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</si>
  <si>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</si>
  <si>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</si>
  <si>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</si>
  <si>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</si>
  <si>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</si>
  <si>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</si>
  <si>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</si>
  <si>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</si>
  <si>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</si>
  <si>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</si>
  <si>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</si>
  <si>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</si>
  <si>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</si>
  <si>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</si>
  <si>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</si>
  <si>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</si>
  <si>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</si>
  <si>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</si>
  <si>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</si>
  <si>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</si>
  <si>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</si>
  <si>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</si>
  <si>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</si>
  <si>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</si>
  <si>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</si>
  <si>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</si>
  <si>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</si>
  <si>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</si>
  <si>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</si>
  <si>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</si>
  <si>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</si>
  <si>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</si>
  <si>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</si>
  <si>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</si>
  <si>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</si>
  <si>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</si>
  <si>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</si>
  <si>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</si>
  <si>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</si>
  <si>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</si>
  <si>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</si>
  <si>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</si>
  <si>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</si>
  <si>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</si>
  <si>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</si>
  <si>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</si>
  <si>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</si>
  <si>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</si>
  <si>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</si>
  <si>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</si>
  <si>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</si>
  <si>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</si>
  <si>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</si>
  <si>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</si>
  <si>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</si>
  <si>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</si>
  <si>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</si>
  <si>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</si>
  <si>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</si>
  <si>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</si>
  <si>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</si>
  <si>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</si>
  <si>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</si>
  <si>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</si>
  <si>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</si>
  <si>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</si>
  <si>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</si>
  <si>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</si>
  <si>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</si>
  <si>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</si>
  <si>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</si>
  <si>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</si>
  <si>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</si>
  <si>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</si>
  <si>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</si>
  <si>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</si>
  <si>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</si>
  <si>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</si>
  <si>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</si>
  <si>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</si>
  <si>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</si>
  <si>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</si>
  <si>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</si>
  <si>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</si>
  <si>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</si>
  <si>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</si>
  <si>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</si>
  <si>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</si>
  <si>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</si>
  <si>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</si>
  <si>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</si>
  <si>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</si>
  <si>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</si>
  <si>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</si>
  <si>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</si>
  <si>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</si>
  <si>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</si>
  <si>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</si>
  <si>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</si>
  <si>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</si>
  <si>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</si>
  <si>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</si>
  <si>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</si>
  <si>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</si>
  <si>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</si>
  <si>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</si>
  <si>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</si>
  <si>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</si>
  <si>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</si>
  <si>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</si>
  <si>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</si>
  <si>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</si>
  <si>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</si>
  <si>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</si>
  <si>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</si>
  <si>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</si>
  <si>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</si>
  <si>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</si>
  <si>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</si>
  <si>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</si>
  <si>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</si>
  <si>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</si>
  <si>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</si>
  <si>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</si>
  <si>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</si>
  <si>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</si>
  <si>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</si>
  <si>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</si>
  <si>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</si>
  <si>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</si>
  <si>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</si>
  <si>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</si>
  <si>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</si>
  <si>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</si>
  <si>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</si>
  <si>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</si>
  <si>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</si>
  <si>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</si>
  <si>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</si>
  <si>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</si>
  <si>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</si>
  <si>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</si>
  <si>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</si>
  <si>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</si>
  <si>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</si>
  <si>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</si>
  <si>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</si>
  <si>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</si>
  <si>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</si>
  <si>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</si>
  <si>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</si>
  <si>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</si>
  <si>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</si>
  <si>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</si>
  <si>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</si>
  <si>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</si>
  <si>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</si>
  <si>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</si>
  <si>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</si>
  <si>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</si>
  <si>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</si>
  <si>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</si>
  <si>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</si>
  <si>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</si>
  <si>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</si>
  <si>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</si>
  <si>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</si>
  <si>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</si>
  <si>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</si>
  <si>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</si>
  <si>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</si>
  <si>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</si>
  <si>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</si>
  <si>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</si>
  <si>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</si>
  <si>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</si>
  <si>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</si>
  <si>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</si>
  <si>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</si>
  <si>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</si>
  <si>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</si>
  <si>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</si>
  <si>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</si>
  <si>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</si>
  <si>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</si>
  <si>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</si>
  <si>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</si>
  <si>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</si>
  <si>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</si>
  <si>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</si>
  <si>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</si>
  <si>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</si>
  <si>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</si>
  <si>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</si>
  <si>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</si>
  <si>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</si>
  <si>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</si>
  <si>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</si>
  <si>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</si>
  <si>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</si>
  <si>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</si>
  <si>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</si>
  <si>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</si>
  <si>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</si>
  <si>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</si>
  <si>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</si>
  <si>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</si>
  <si>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</si>
  <si>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</si>
  <si>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</si>
  <si>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</si>
  <si>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</si>
  <si>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</si>
  <si>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</si>
  <si>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</si>
  <si>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</si>
  <si>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</si>
  <si>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</si>
  <si>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</si>
  <si>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</si>
  <si>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</si>
  <si>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</si>
  <si>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</si>
  <si>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</si>
  <si>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</si>
  <si>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</si>
  <si>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</si>
  <si>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</si>
  <si>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</si>
  <si>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</si>
  <si>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</si>
  <si>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</si>
  <si>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</si>
  <si>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</si>
  <si>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</si>
  <si>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</si>
  <si>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</si>
  <si>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</si>
  <si>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</si>
  <si>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</si>
  <si>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</si>
  <si>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</si>
  <si>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</si>
  <si>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</si>
  <si>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</si>
  <si>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</si>
  <si>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</si>
  <si>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</si>
  <si>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</si>
  <si>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</si>
  <si>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</si>
  <si>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</si>
  <si>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</si>
  <si>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</si>
  <si>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</si>
  <si>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</si>
  <si>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</si>
  <si>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</si>
  <si>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</si>
  <si>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</si>
  <si>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</si>
  <si>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</si>
  <si>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</si>
  <si>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</si>
  <si>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</si>
  <si>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</si>
  <si>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</si>
  <si>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</si>
  <si>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</si>
  <si>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</si>
  <si>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</si>
  <si>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</si>
  <si>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</si>
  <si>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</si>
  <si>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</si>
  <si>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</si>
  <si>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</si>
  <si>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</si>
  <si>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</si>
  <si>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</si>
  <si>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</si>
  <si>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</si>
  <si>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</si>
  <si>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</si>
  <si>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</si>
  <si>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</si>
  <si>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</si>
  <si>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</si>
  <si>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</si>
  <si>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</si>
  <si>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</si>
  <si>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</si>
  <si>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</si>
  <si>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</si>
  <si>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</si>
  <si>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</si>
  <si>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</si>
  <si>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</si>
  <si>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</si>
  <si>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</si>
  <si>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</si>
  <si>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</si>
  <si>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</si>
  <si>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</si>
  <si>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</si>
  <si>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</si>
  <si>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</si>
  <si>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</si>
  <si>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</si>
  <si>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</si>
  <si>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</si>
  <si>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</si>
  <si>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</si>
  <si>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</si>
  <si>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</si>
  <si>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</si>
  <si>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</si>
  <si>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</si>
  <si>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</si>
  <si>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</si>
  <si>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</si>
  <si>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</si>
  <si>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</si>
  <si>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</si>
  <si>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</si>
  <si>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</si>
  <si>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</si>
  <si>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</si>
  <si>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</si>
  <si>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</si>
  <si>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</si>
  <si>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</si>
  <si>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</si>
  <si>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</si>
  <si>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</si>
  <si>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</si>
  <si>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</si>
  <si>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</si>
  <si>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</si>
  <si>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</si>
  <si>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</si>
  <si>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</si>
  <si>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</si>
  <si>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</si>
  <si>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</si>
  <si>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</si>
  <si>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</si>
  <si>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</si>
  <si>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</si>
  <si>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</si>
  <si>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</si>
  <si>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</si>
  <si>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</si>
  <si>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</si>
  <si>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</si>
  <si>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</si>
  <si>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</si>
  <si>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</si>
  <si>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</si>
  <si>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</si>
  <si>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</si>
  <si>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</si>
  <si>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</si>
  <si>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</si>
  <si>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</si>
  <si>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</si>
  <si>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</si>
  <si>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</si>
  <si>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</si>
  <si>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</si>
  <si>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</si>
  <si>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</si>
  <si>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</si>
  <si>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</si>
  <si>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</si>
  <si>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</si>
  <si>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</si>
  <si>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</si>
  <si>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</si>
  <si>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</si>
  <si>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</si>
  <si>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</si>
  <si>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</si>
  <si>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</si>
  <si>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</si>
  <si>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</si>
  <si>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</si>
  <si>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</si>
  <si>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</si>
  <si>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</si>
  <si>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</si>
  <si>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</si>
  <si>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</si>
  <si>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</si>
  <si>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</si>
  <si>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</si>
  <si>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</si>
  <si>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</si>
  <si>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</si>
  <si>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</si>
  <si>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</si>
  <si>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</si>
  <si>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</si>
  <si>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</si>
  <si>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</si>
  <si>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</si>
  <si>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</si>
  <si>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</si>
  <si>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</si>
  <si>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</si>
  <si>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</si>
  <si>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</si>
  <si>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</si>
  <si>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</si>
  <si>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</si>
  <si>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</si>
  <si>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</si>
  <si>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</si>
  <si>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</si>
  <si>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</si>
  <si>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</si>
  <si>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</si>
  <si>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</si>
  <si>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</si>
  <si>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</si>
  <si>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</si>
  <si>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</si>
  <si>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</si>
  <si>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</si>
  <si>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</si>
  <si>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</si>
  <si>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</si>
  <si>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</si>
  <si>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</si>
  <si>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</si>
  <si>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</si>
  <si>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</si>
  <si>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</si>
  <si>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</si>
  <si>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</si>
  <si>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</si>
  <si>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</si>
  <si>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</si>
  <si>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</si>
  <si>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</si>
  <si>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</si>
  <si>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</si>
  <si>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</si>
  <si>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</si>
  <si>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</si>
  <si>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</si>
  <si>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</si>
  <si>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</si>
  <si>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</si>
  <si>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</si>
  <si>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</si>
  <si>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</si>
  <si>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</si>
  <si>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</si>
  <si>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</si>
  <si>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</si>
  <si>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</si>
  <si>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</si>
  <si>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</si>
  <si>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</si>
  <si>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</si>
  <si>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</si>
  <si>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</si>
  <si>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</si>
  <si>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</si>
  <si>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</si>
  <si>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</si>
  <si>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</si>
  <si>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</si>
  <si>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</si>
  <si>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</si>
  <si>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</si>
  <si>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</si>
  <si>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</si>
  <si>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</si>
  <si>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</si>
  <si>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</si>
  <si>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</si>
  <si>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</si>
  <si>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</si>
  <si>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</si>
  <si>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</si>
  <si>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</si>
  <si>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</si>
  <si>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</si>
  <si>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</si>
  <si>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</si>
  <si>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</si>
  <si>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</si>
  <si>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</si>
  <si>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</si>
  <si>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</si>
  <si>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</si>
  <si>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</si>
  <si>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</si>
  <si>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</si>
  <si>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</si>
  <si>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</si>
  <si>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</si>
  <si>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</si>
  <si>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</si>
  <si>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</si>
  <si>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</si>
  <si>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</si>
  <si>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</si>
  <si>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</si>
  <si>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</si>
  <si>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</si>
  <si>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</si>
  <si>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</si>
  <si>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</si>
  <si>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</si>
  <si>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</si>
  <si>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</si>
  <si>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</si>
  <si>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</si>
  <si>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</si>
  <si>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</si>
  <si>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</si>
  <si>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</si>
  <si>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</si>
  <si>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</si>
  <si>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</si>
  <si>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</si>
  <si>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</si>
  <si>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</si>
  <si>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</si>
  <si>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</si>
  <si>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</si>
  <si>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</si>
  <si>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</si>
  <si>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</si>
  <si>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</si>
  <si>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</si>
  <si>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</si>
  <si>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</si>
  <si>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</si>
  <si>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</si>
  <si>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</si>
  <si>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</si>
  <si>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</si>
  <si>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</si>
  <si>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</si>
  <si>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</si>
  <si>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</si>
  <si>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</si>
  <si>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</si>
  <si>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</si>
  <si>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</si>
  <si>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</si>
  <si>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</si>
  <si>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</si>
  <si>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</si>
  <si>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</si>
  <si>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</si>
  <si>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</si>
  <si>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</si>
  <si>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</si>
  <si>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</si>
  <si>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</si>
  <si>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</si>
  <si>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</si>
  <si>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</si>
  <si>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</si>
  <si>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</si>
  <si>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</si>
  <si>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</si>
  <si>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</si>
  <si>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</si>
  <si>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</si>
  <si>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</si>
  <si>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</si>
  <si>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</si>
  <si>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</si>
  <si>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</si>
  <si>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</si>
  <si>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</si>
  <si>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</si>
  <si>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</si>
  <si>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</si>
  <si>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</si>
  <si>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</si>
  <si>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</si>
  <si>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</si>
  <si>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</si>
  <si>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</si>
  <si>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</si>
  <si>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</si>
  <si>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</si>
  <si>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</si>
  <si>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</si>
  <si>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</si>
  <si>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</si>
  <si>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</si>
  <si>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</si>
  <si>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</si>
  <si>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</si>
  <si>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</si>
  <si>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</si>
  <si>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</si>
  <si>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</si>
  <si>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</si>
  <si>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</si>
  <si>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</si>
  <si>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</si>
  <si>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</si>
  <si>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</si>
  <si>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</si>
  <si>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</si>
  <si>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</si>
  <si>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</si>
  <si>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</si>
  <si>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</si>
  <si>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</si>
  <si>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</si>
  <si>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</si>
  <si>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</si>
  <si>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</si>
  <si>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</si>
  <si>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</si>
  <si>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</si>
  <si>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</si>
  <si>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</si>
  <si>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</si>
  <si>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</si>
  <si>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</si>
  <si>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</si>
  <si>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</si>
  <si>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</si>
  <si>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</si>
  <si>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</si>
  <si>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</si>
  <si>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</si>
  <si>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</si>
  <si>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</si>
  <si>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</si>
  <si>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</si>
  <si>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</si>
  <si>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</si>
  <si>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</si>
  <si>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</si>
  <si>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</si>
  <si>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</si>
  <si>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</si>
  <si>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</si>
  <si>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</si>
  <si>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</si>
  <si>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</si>
  <si>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</si>
  <si>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</si>
  <si>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</si>
  <si>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</si>
  <si>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</si>
  <si>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</si>
  <si>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</si>
  <si>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</si>
  <si>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</si>
  <si>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</si>
  <si>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</si>
  <si>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</si>
  <si>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</si>
  <si>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</si>
  <si>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</si>
  <si>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</si>
  <si>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</si>
  <si>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</si>
  <si>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</si>
  <si>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</si>
  <si>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</si>
  <si>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</si>
  <si>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</si>
  <si>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</si>
  <si>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</si>
  <si>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</si>
  <si>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</si>
  <si>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</si>
  <si>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</si>
  <si>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</si>
  <si>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</si>
  <si>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</si>
  <si>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</si>
  <si>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</si>
  <si>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</si>
  <si>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</si>
  <si>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</si>
  <si>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</si>
  <si>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</si>
  <si>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</si>
  <si>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</si>
  <si>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</si>
  <si>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</si>
  <si>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</si>
  <si>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</si>
  <si>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</si>
  <si>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</si>
  <si>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</si>
  <si>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</si>
  <si>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</si>
  <si>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</si>
  <si>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</si>
  <si>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</si>
  <si>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</si>
  <si>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</si>
  <si>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</si>
  <si>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</si>
  <si>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</si>
  <si>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</si>
  <si>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</si>
  <si>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</si>
  <si>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</si>
  <si>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</si>
  <si>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</si>
  <si>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</si>
  <si>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</si>
  <si>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</si>
  <si>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</si>
  <si>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</si>
  <si>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</si>
  <si>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</si>
  <si>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</si>
  <si>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</si>
  <si>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</si>
  <si>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</si>
  <si>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</si>
  <si>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</si>
  <si>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</si>
  <si>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</si>
  <si>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</si>
  <si>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</si>
  <si>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</si>
  <si>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</si>
  <si>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</si>
  <si>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</si>
  <si>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</si>
  <si>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</si>
  <si>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</si>
  <si>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</si>
  <si>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</si>
  <si>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</si>
  <si>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</si>
  <si>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</si>
  <si>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</si>
  <si>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</si>
  <si>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</si>
  <si>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</si>
  <si>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</si>
  <si>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</si>
  <si>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</si>
  <si>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</si>
  <si>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</si>
  <si>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</si>
  <si>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</si>
  <si>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</si>
  <si>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</si>
  <si>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</si>
  <si>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</si>
  <si>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</si>
  <si>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</si>
  <si>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</si>
  <si>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</si>
  <si>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</si>
  <si>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</si>
  <si>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</si>
  <si>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</si>
  <si>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</si>
  <si>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</si>
  <si>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</si>
  <si>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</si>
  <si>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</si>
  <si>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</si>
  <si>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</si>
  <si>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</si>
  <si>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</si>
  <si>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</si>
  <si>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</si>
  <si>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</si>
  <si>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</si>
  <si>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</si>
  <si>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</si>
  <si>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</si>
  <si>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</si>
  <si>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</si>
  <si>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</si>
  <si>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</si>
  <si>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</si>
  <si>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</si>
  <si>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</si>
  <si>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</si>
  <si>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</si>
  <si>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</si>
  <si>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</si>
  <si>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</si>
  <si>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</si>
  <si>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</si>
  <si>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</si>
  <si>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</si>
  <si>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</si>
  <si>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</si>
  <si>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</si>
  <si>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</si>
  <si>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</si>
  <si>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</si>
  <si>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</si>
  <si>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</si>
  <si>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</si>
  <si>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</si>
  <si>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</si>
  <si>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</si>
  <si>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</si>
  <si>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</si>
  <si>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</si>
  <si>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</si>
  <si>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</si>
  <si>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</si>
  <si>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</si>
  <si>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</si>
  <si>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</si>
  <si>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</si>
  <si>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</si>
  <si>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</si>
  <si>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</si>
  <si>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</si>
  <si>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</si>
  <si>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</si>
  <si>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</si>
  <si>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</si>
  <si>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</si>
  <si>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</si>
  <si>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</si>
  <si>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</si>
  <si>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</si>
  <si>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</si>
  <si>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</si>
  <si>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</si>
  <si>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</si>
  <si>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</si>
  <si>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</si>
  <si>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</si>
  <si>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</si>
  <si>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</si>
  <si>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</si>
  <si>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</si>
  <si>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</si>
  <si>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</si>
  <si>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</si>
  <si>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</si>
  <si>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</si>
  <si>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</si>
  <si>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</si>
  <si>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</si>
  <si>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</si>
  <si>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</si>
  <si>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</si>
  <si>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</si>
  <si>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</si>
  <si>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</si>
  <si>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</si>
  <si>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</si>
  <si>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</si>
  <si>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</si>
  <si>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</si>
  <si>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</si>
  <si>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</si>
  <si>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</si>
  <si>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</si>
  <si>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</si>
  <si>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</si>
  <si>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</si>
  <si>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</si>
  <si>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</si>
  <si>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</si>
  <si>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</si>
  <si>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</si>
  <si>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</si>
  <si>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</si>
  <si>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</si>
  <si>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</si>
  <si>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</si>
  <si>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</si>
  <si>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</si>
  <si>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</si>
  <si>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</si>
  <si>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</si>
  <si>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</si>
  <si>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</si>
  <si>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</si>
  <si>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</si>
  <si>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</si>
  <si>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</si>
  <si>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</si>
  <si>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</si>
  <si>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</si>
  <si>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</si>
  <si>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</si>
  <si>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</si>
  <si>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</si>
  <si>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</si>
  <si>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</si>
  <si>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</si>
  <si>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</si>
  <si>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</si>
  <si>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</si>
  <si>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</si>
  <si>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</si>
  <si>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</si>
  <si>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</si>
  <si>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</si>
  <si>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</si>
  <si>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</si>
  <si>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</si>
  <si>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</si>
  <si>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</si>
  <si>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</si>
  <si>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</si>
  <si>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</si>
  <si>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</si>
  <si>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</si>
  <si>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</si>
  <si>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</si>
  <si>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</si>
  <si>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</si>
  <si>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</si>
  <si>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</si>
  <si>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</si>
  <si>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</si>
  <si>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</si>
  <si>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</si>
  <si>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</si>
  <si>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</si>
  <si>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</si>
  <si>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</si>
  <si>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</si>
  <si>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</si>
  <si>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</si>
  <si>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</si>
  <si>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</si>
  <si>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</si>
  <si>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</si>
  <si>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</si>
  <si>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</si>
  <si>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</si>
  <si>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</si>
  <si>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</si>
  <si>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</si>
  <si>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</si>
  <si>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</si>
  <si>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</si>
  <si>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</si>
  <si>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</si>
  <si>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</si>
  <si>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</si>
  <si>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</si>
  <si>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</si>
  <si>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</si>
  <si>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</si>
  <si>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</si>
  <si>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</si>
  <si>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</si>
  <si>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</si>
  <si>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</si>
  <si>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</si>
  <si>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</si>
  <si>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</si>
  <si>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</si>
  <si>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</si>
  <si>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</si>
  <si>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</si>
  <si>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</si>
  <si>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</si>
  <si>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</si>
  <si>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</si>
  <si>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</si>
  <si>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</si>
  <si>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</si>
  <si>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</si>
  <si>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</si>
  <si>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</si>
  <si>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</si>
  <si>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</si>
  <si>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</si>
  <si>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</si>
  <si>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</si>
  <si>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</si>
  <si>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</si>
  <si>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</si>
  <si>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</si>
  <si>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</si>
  <si>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</si>
  <si>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</si>
  <si>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</si>
  <si>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</si>
  <si>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</si>
  <si>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</si>
  <si>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</si>
  <si>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</si>
  <si>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</si>
  <si>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</si>
  <si>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</si>
  <si>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</si>
  <si>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</si>
  <si>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</si>
  <si>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</si>
  <si>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</si>
  <si>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</si>
  <si>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</si>
  <si>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</si>
  <si>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</si>
  <si>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</si>
  <si>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</si>
  <si>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</si>
  <si>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</si>
  <si>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</si>
  <si>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</si>
  <si>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</si>
  <si>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</si>
  <si>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</si>
  <si>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</si>
  <si>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</si>
  <si>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</si>
  <si>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</si>
  <si>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</si>
  <si>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</si>
  <si>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</si>
  <si>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</si>
  <si>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</si>
  <si>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</si>
  <si>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</si>
  <si>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</si>
  <si>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</si>
  <si>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</si>
  <si>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</si>
  <si>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</si>
  <si>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</si>
  <si>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</si>
  <si>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</si>
  <si>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</si>
  <si>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</si>
  <si>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</si>
  <si>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</si>
  <si>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</si>
  <si>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</si>
  <si>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</si>
  <si>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</si>
  <si>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</si>
  <si>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</si>
  <si>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</si>
  <si>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</si>
  <si>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</si>
  <si>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</si>
  <si>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</si>
  <si>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</si>
  <si>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</si>
  <si>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</si>
  <si>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</si>
  <si>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</si>
  <si>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</si>
  <si>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</si>
  <si>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</si>
  <si>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</si>
  <si>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</si>
  <si>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</si>
  <si>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</si>
  <si>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</si>
  <si>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</si>
  <si>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</si>
  <si>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</si>
  <si>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</si>
  <si>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</si>
  <si>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</si>
  <si>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</si>
  <si>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</si>
  <si>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</si>
  <si>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</si>
  <si>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</si>
  <si>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</si>
  <si>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</si>
  <si>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</si>
  <si>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</si>
  <si>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</si>
  <si>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</si>
  <si>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</si>
  <si>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</si>
  <si>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</si>
  <si>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</si>
  <si>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</si>
  <si>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</si>
  <si>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</si>
  <si>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</si>
  <si>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</si>
  <si>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</si>
  <si>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</si>
  <si>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</si>
  <si>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</si>
  <si>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</si>
  <si>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</si>
  <si>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</si>
  <si>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</si>
  <si>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</si>
  <si>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</si>
  <si>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</si>
  <si>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</si>
  <si>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</si>
  <si>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</si>
  <si>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</si>
  <si>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</si>
  <si>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</si>
  <si>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</si>
  <si>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</si>
  <si>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</si>
  <si>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</si>
  <si>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</si>
  <si>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</si>
  <si>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</si>
  <si>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</si>
  <si>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</si>
  <si>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</si>
  <si>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</si>
  <si>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</si>
  <si>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</si>
  <si>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</si>
  <si>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</si>
  <si>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</si>
  <si>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</si>
  <si>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</si>
  <si>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</si>
  <si>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</si>
  <si>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</si>
  <si>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</si>
  <si>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</si>
  <si>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</si>
  <si>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</si>
  <si>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</si>
  <si>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</si>
  <si>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</si>
  <si>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</si>
  <si>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</si>
  <si>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</si>
  <si>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</si>
  <si>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</si>
  <si>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</si>
  <si>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</si>
  <si>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</si>
  <si>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</si>
  <si>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</si>
  <si>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</si>
  <si>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</si>
  <si>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</si>
  <si>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</si>
  <si>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</si>
  <si>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</si>
  <si>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</si>
  <si>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</si>
  <si>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</si>
  <si>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</si>
  <si>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</si>
  <si>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</si>
  <si>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</si>
  <si>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</si>
  <si>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</si>
  <si>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</si>
  <si>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</si>
  <si>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</si>
  <si>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</si>
  <si>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</si>
  <si>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</si>
  <si>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</si>
  <si>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</si>
  <si>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</si>
  <si>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</si>
  <si>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</si>
  <si>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</si>
  <si>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</si>
  <si>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</si>
  <si>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</si>
  <si>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</si>
  <si>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</si>
  <si>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</si>
  <si>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</si>
  <si>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</si>
  <si>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</si>
  <si>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</si>
  <si>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</si>
  <si>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</si>
  <si>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</si>
  <si>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</si>
  <si>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</si>
  <si>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</si>
  <si>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</si>
  <si>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</si>
  <si>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</si>
  <si>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</si>
  <si>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</si>
  <si>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</si>
  <si>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</si>
  <si>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</si>
  <si>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</si>
  <si>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</si>
  <si>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</si>
  <si>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</si>
  <si>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</si>
  <si>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</si>
  <si>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</si>
  <si>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</si>
  <si>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</si>
  <si>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</si>
  <si>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</si>
  <si>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</si>
  <si>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</si>
  <si>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</si>
  <si>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</si>
  <si>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</si>
  <si>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</si>
  <si>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</si>
  <si>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</si>
  <si>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</si>
  <si>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</si>
  <si>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</si>
  <si>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</si>
  <si>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</si>
  <si>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</si>
  <si>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</si>
  <si>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</si>
  <si>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</si>
  <si>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</si>
  <si>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</si>
  <si>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</si>
  <si>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</si>
  <si>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</si>
  <si>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</si>
  <si>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</si>
  <si>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</si>
  <si>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</si>
  <si>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</si>
  <si>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</si>
  <si>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</si>
  <si>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</si>
  <si>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</si>
  <si>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</si>
  <si>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</si>
  <si>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</si>
  <si>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</si>
  <si>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</si>
  <si>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</si>
  <si>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</si>
  <si>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</si>
  <si>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</si>
  <si>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</si>
  <si>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</si>
  <si>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</si>
  <si>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</si>
  <si>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</si>
  <si>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</si>
  <si>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</si>
  <si>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</si>
  <si>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</si>
  <si>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</si>
  <si>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</si>
  <si>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</si>
  <si>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</si>
  <si>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</si>
  <si>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</si>
  <si>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</si>
  <si>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</si>
  <si>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</si>
  <si>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</si>
  <si>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</si>
  <si>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</si>
  <si>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</si>
  <si>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</si>
  <si>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</si>
  <si>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</si>
  <si>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</si>
  <si>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</si>
  <si>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</si>
  <si>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</si>
  <si>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</si>
  <si>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</si>
  <si>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</si>
  <si>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</si>
  <si>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</si>
  <si>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</si>
  <si>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</si>
  <si>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</si>
  <si>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</si>
  <si>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</si>
  <si>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</si>
  <si>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</si>
  <si>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</si>
  <si>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</si>
  <si>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</si>
  <si>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</si>
  <si>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</si>
  <si>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</si>
  <si>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</si>
  <si>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</si>
  <si>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</si>
  <si>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</si>
  <si>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</si>
  <si>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</si>
  <si>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</si>
  <si>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</si>
  <si>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</si>
  <si>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</si>
  <si>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</si>
  <si>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</si>
  <si>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</si>
  <si>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</si>
  <si>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</si>
  <si>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</si>
  <si>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</si>
  <si>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</si>
  <si>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</si>
  <si>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</si>
  <si>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</si>
  <si>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</si>
  <si>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</si>
  <si>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</si>
  <si>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</si>
  <si>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</si>
  <si>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</si>
  <si>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</si>
  <si>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</si>
  <si>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</si>
  <si>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</si>
  <si>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</si>
  <si>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</si>
  <si>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</si>
  <si>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</si>
  <si>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</si>
  <si>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</si>
  <si>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</si>
  <si>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</si>
  <si>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</si>
  <si>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</si>
  <si>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</si>
  <si>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</si>
  <si>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</si>
  <si>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</si>
  <si>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</si>
  <si>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</si>
  <si>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</si>
  <si>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</si>
  <si>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</si>
  <si>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</si>
  <si>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</si>
  <si>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</si>
  <si>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</si>
  <si>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</si>
  <si>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</si>
  <si>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</si>
  <si>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</si>
  <si>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</si>
  <si>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</si>
  <si>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</si>
  <si>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</si>
  <si>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</si>
  <si>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</si>
  <si>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</si>
  <si>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</si>
  <si>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</si>
  <si>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</si>
  <si>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</si>
  <si>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</si>
  <si>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</si>
  <si>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</si>
  <si>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</si>
  <si>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</si>
  <si>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</si>
  <si>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</si>
  <si>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</si>
  <si>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</si>
  <si>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</si>
  <si>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</si>
  <si>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</si>
  <si>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</si>
  <si>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</si>
  <si>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</si>
  <si>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</si>
  <si>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</si>
  <si>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</si>
  <si>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</si>
  <si>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</si>
  <si>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</si>
  <si>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</si>
  <si>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</si>
  <si>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</si>
  <si>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</si>
  <si>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</si>
  <si>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</si>
  <si>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</si>
  <si>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</si>
  <si>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</si>
  <si>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</si>
  <si>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</si>
  <si>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</si>
  <si>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</si>
  <si>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</si>
  <si>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</si>
  <si>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</si>
  <si>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</si>
  <si>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</si>
  <si>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</si>
  <si>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</si>
  <si>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</si>
  <si>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</si>
  <si>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</si>
  <si>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</si>
  <si>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</si>
  <si>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</si>
  <si>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</si>
  <si>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</si>
  <si>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</si>
  <si>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</si>
  <si>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</si>
  <si>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</si>
  <si>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</si>
  <si>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</si>
  <si>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</si>
  <si>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</si>
  <si>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</si>
  <si>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</si>
  <si>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</si>
  <si>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</si>
  <si>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</si>
  <si>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</si>
  <si>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</si>
  <si>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</si>
  <si>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</si>
  <si>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</si>
  <si>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</si>
  <si>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</si>
  <si>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</si>
  <si>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</si>
  <si>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</si>
  <si>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</si>
  <si>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</si>
  <si>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</si>
  <si>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</si>
  <si>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</si>
  <si>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</si>
  <si>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</si>
  <si>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</si>
  <si>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</si>
  <si>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</si>
  <si>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</si>
  <si>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</si>
  <si>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</si>
  <si>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</si>
  <si>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</si>
  <si>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</si>
  <si>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</si>
  <si>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</si>
  <si>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</si>
  <si>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</si>
  <si>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</si>
  <si>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</si>
  <si>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</si>
  <si>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</si>
  <si>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</si>
  <si>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</si>
  <si>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</si>
  <si>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</si>
  <si>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</si>
  <si>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</si>
  <si>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</si>
  <si>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</si>
  <si>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</si>
  <si>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</si>
  <si>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</si>
  <si>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</si>
  <si>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</si>
  <si>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</si>
  <si>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</si>
  <si>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</si>
  <si>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</si>
  <si>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</si>
  <si>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</si>
  <si>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</si>
  <si>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</si>
  <si>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</si>
  <si>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</si>
  <si>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</si>
  <si>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</si>
  <si>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</si>
  <si>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</si>
  <si>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</si>
  <si>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</si>
  <si>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</si>
  <si>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</si>
  <si>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</si>
  <si>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</si>
  <si>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</si>
  <si>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</si>
  <si>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</si>
  <si>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</si>
  <si>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</si>
  <si>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</si>
  <si>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</si>
  <si>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</si>
  <si>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</si>
  <si>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</si>
  <si>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</si>
  <si>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</si>
  <si>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</si>
  <si>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</si>
  <si>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</si>
  <si>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</si>
  <si>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</si>
  <si>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</si>
  <si>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</si>
  <si>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</si>
  <si>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</si>
  <si>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</si>
  <si>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</si>
  <si>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</si>
  <si>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</si>
  <si>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</si>
  <si>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</si>
  <si>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</si>
  <si>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</si>
  <si>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</si>
  <si>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</si>
  <si>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</si>
  <si>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</si>
  <si>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</si>
  <si>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</si>
  <si>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</si>
  <si>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</si>
  <si>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</si>
  <si>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</si>
  <si>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</si>
  <si>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</si>
  <si>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</si>
  <si>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</si>
  <si>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</si>
  <si>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</si>
  <si>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</si>
  <si>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</si>
  <si>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</si>
  <si>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</si>
  <si>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</si>
  <si>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</si>
  <si>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</si>
  <si>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</si>
  <si>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</si>
  <si>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</si>
  <si>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</si>
  <si>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</si>
  <si>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</si>
  <si>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</si>
  <si>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</si>
  <si>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</si>
  <si>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</si>
  <si>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</si>
  <si>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</si>
  <si>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</si>
  <si>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</si>
  <si>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</si>
  <si>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</si>
  <si>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</si>
  <si>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</si>
  <si>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</si>
  <si>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</si>
  <si>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</si>
  <si>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</si>
  <si>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</si>
  <si>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</si>
  <si>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</si>
  <si>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</si>
  <si>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</si>
  <si>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</si>
  <si>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</si>
  <si>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</si>
  <si>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</si>
  <si>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</si>
  <si>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</si>
  <si>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</si>
  <si>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</si>
  <si>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</si>
  <si>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</si>
  <si>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</si>
  <si>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</si>
  <si>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</si>
  <si>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</si>
  <si>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</si>
  <si>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</si>
  <si>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</si>
  <si>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</si>
  <si>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</si>
  <si>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</si>
  <si>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</si>
  <si>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</si>
  <si>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</si>
  <si>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</si>
  <si>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</si>
  <si>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</si>
  <si>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</si>
  <si>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</si>
  <si>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</si>
  <si>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</si>
  <si>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</si>
  <si>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</si>
  <si>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</si>
  <si>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</si>
  <si>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</si>
  <si>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</si>
  <si>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</si>
  <si>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</si>
  <si>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</si>
  <si>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</si>
  <si>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</si>
  <si>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</si>
  <si>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</si>
  <si>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</si>
  <si>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</si>
  <si>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</si>
  <si>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</si>
  <si>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</si>
  <si>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</si>
  <si>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</si>
  <si>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</si>
  <si>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</si>
  <si>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</si>
  <si>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</si>
  <si>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</si>
  <si>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</si>
  <si>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</si>
  <si>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</si>
  <si>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</si>
  <si>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</si>
  <si>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</si>
  <si>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</si>
  <si>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</si>
  <si>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</si>
  <si>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</si>
  <si>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</si>
  <si>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</si>
  <si>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</si>
  <si>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</si>
  <si>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</si>
  <si>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</si>
  <si>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</si>
  <si>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</si>
  <si>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</si>
  <si>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</si>
  <si>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</si>
  <si>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</si>
  <si>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</si>
  <si>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</si>
  <si>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</si>
  <si>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</si>
  <si>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</si>
  <si>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</si>
  <si>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</si>
  <si>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</si>
  <si>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</si>
  <si>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</si>
  <si>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</si>
  <si>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</si>
  <si>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</si>
  <si>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</si>
  <si>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</si>
  <si>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</si>
  <si>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</si>
  <si>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</si>
  <si>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</si>
  <si>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</si>
  <si>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</si>
  <si>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</si>
  <si>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</si>
  <si>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</si>
  <si>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</si>
  <si>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</si>
  <si>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</si>
  <si>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</si>
  <si>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</si>
  <si>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</si>
  <si>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</si>
  <si>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</si>
  <si>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</si>
  <si>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</si>
  <si>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</si>
  <si>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</si>
  <si>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</si>
  <si>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</si>
  <si>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</si>
  <si>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</si>
  <si>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</si>
  <si>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</si>
  <si>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</si>
  <si>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</si>
  <si>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</si>
  <si>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</si>
  <si>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</si>
  <si>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</si>
  <si>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</si>
  <si>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</si>
  <si>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</si>
  <si>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</si>
  <si>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</si>
  <si>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</si>
  <si>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</si>
  <si>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</si>
  <si>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</si>
  <si>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</si>
  <si>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</si>
  <si>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</si>
  <si>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</si>
  <si>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</si>
  <si>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</si>
  <si>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</si>
  <si>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</si>
  <si>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</si>
  <si>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</si>
  <si>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</si>
  <si>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</si>
  <si>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</si>
  <si>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</si>
  <si>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</si>
  <si>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</si>
  <si>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</si>
  <si>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</si>
  <si>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</si>
  <si>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</si>
  <si>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</si>
  <si>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</si>
  <si>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</si>
  <si>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</si>
  <si>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</si>
  <si>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</si>
  <si>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</si>
  <si>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</si>
  <si>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</si>
  <si>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</si>
  <si>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</si>
  <si>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</si>
  <si>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</si>
  <si>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</si>
  <si>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</si>
  <si>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</si>
  <si>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</si>
  <si>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</si>
  <si>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</si>
  <si>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</si>
  <si>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</si>
  <si>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</si>
  <si>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</si>
  <si>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</si>
  <si>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</si>
  <si>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</si>
  <si>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</si>
  <si>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</si>
  <si>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</si>
  <si>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</si>
  <si>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</si>
  <si>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</si>
  <si>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</si>
  <si>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</si>
  <si>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</si>
  <si>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</si>
  <si>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</si>
  <si>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</si>
  <si>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</si>
  <si>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</si>
  <si>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</si>
  <si>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</si>
  <si>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</si>
  <si>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</si>
  <si>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</si>
  <si>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</si>
  <si>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</si>
  <si>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</si>
  <si>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</si>
  <si>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</si>
  <si>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</si>
  <si>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</si>
  <si>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</si>
  <si>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</si>
  <si>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</si>
  <si>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</si>
  <si>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</si>
  <si>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</si>
  <si>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</si>
  <si>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</si>
  <si>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</si>
  <si>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</si>
  <si>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</si>
  <si>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</si>
  <si>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</si>
  <si>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</si>
  <si>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</si>
  <si>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</si>
  <si>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</si>
  <si>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</si>
  <si>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</si>
  <si>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</si>
  <si>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</si>
  <si>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</si>
  <si>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</si>
  <si>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</si>
  <si>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</si>
  <si>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</si>
  <si>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</si>
  <si>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</si>
  <si>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</si>
  <si>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</si>
  <si>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</si>
  <si>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</si>
  <si>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</si>
  <si>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</si>
  <si>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</si>
  <si>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</si>
  <si>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</si>
  <si>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</si>
  <si>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</si>
  <si>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</si>
  <si>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</si>
  <si>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</si>
  <si>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</si>
  <si>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</si>
  <si>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</si>
  <si>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</si>
  <si>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</si>
  <si>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</si>
  <si>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</si>
  <si>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</si>
  <si>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</si>
  <si>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</si>
  <si>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</si>
  <si>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</si>
  <si>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</si>
  <si>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</si>
  <si>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</si>
  <si>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</si>
  <si>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</si>
  <si>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</si>
  <si>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</si>
  <si>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</si>
  <si>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</si>
  <si>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</si>
  <si>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</si>
  <si>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</si>
  <si>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</si>
  <si>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</si>
  <si>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</si>
  <si>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</si>
  <si>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</si>
  <si>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</si>
  <si>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</si>
  <si>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</si>
  <si>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</si>
  <si>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</si>
  <si>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</si>
  <si>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</si>
  <si>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</si>
  <si>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</si>
  <si>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</si>
  <si>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</si>
  <si>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</si>
  <si>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</si>
  <si>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</si>
  <si>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</si>
  <si>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</si>
  <si>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</si>
  <si>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</si>
  <si>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</si>
  <si>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</si>
  <si>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</si>
  <si>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</si>
  <si>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</si>
  <si>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</si>
  <si>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</si>
  <si>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</si>
  <si>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</si>
  <si>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</si>
  <si>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</si>
  <si>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</si>
  <si>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</si>
  <si>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</si>
  <si>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</si>
  <si>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</si>
  <si>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</si>
  <si>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</si>
  <si>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</si>
  <si>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</si>
  <si>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</si>
  <si>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</si>
  <si>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</si>
  <si>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</si>
  <si>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</si>
  <si>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</si>
  <si>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</si>
  <si>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</si>
  <si>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</si>
  <si>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</si>
  <si>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</si>
  <si>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</si>
  <si>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</si>
  <si>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</si>
  <si>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</si>
  <si>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</si>
  <si>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</si>
  <si>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</si>
  <si>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</si>
  <si>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</si>
  <si>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</si>
  <si>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</si>
  <si>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</si>
  <si>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</si>
  <si>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</si>
  <si>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</si>
  <si>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</si>
  <si>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</si>
  <si>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</si>
  <si>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</si>
  <si>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</si>
  <si>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</si>
  <si>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</si>
  <si>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</si>
  <si>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</si>
  <si>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</si>
  <si>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</si>
  <si>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</si>
  <si>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</si>
  <si>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</si>
  <si>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</si>
  <si>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</si>
  <si>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</si>
  <si>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</si>
  <si>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</si>
  <si>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</si>
  <si>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</si>
  <si>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</si>
  <si>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</si>
  <si>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</si>
  <si>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</si>
  <si>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</si>
  <si>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</si>
  <si>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</si>
  <si>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</si>
  <si>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</si>
  <si>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</si>
  <si>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</si>
  <si>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</si>
  <si>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</si>
  <si>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</si>
  <si>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</si>
  <si>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</si>
  <si>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</si>
  <si>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</si>
  <si>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</si>
  <si>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</si>
  <si>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</si>
  <si>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</si>
  <si>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</si>
  <si>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</si>
  <si>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</si>
  <si>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</si>
  <si>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</si>
  <si>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</si>
  <si>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</si>
  <si>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</si>
  <si>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</si>
  <si>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</si>
  <si>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</si>
  <si>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</si>
  <si>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</si>
  <si>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</si>
  <si>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</si>
  <si>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</si>
  <si>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</si>
  <si>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</si>
  <si>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</si>
  <si>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</si>
  <si>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</si>
  <si>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</si>
  <si>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</si>
  <si>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</si>
  <si>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</si>
  <si>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</si>
  <si>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</si>
  <si>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</si>
  <si>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</si>
  <si>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</si>
  <si>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</si>
  <si>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</si>
  <si>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</si>
  <si>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</si>
  <si>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</si>
  <si>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</si>
  <si>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</si>
  <si>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</si>
  <si>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</si>
  <si>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</si>
  <si>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</si>
  <si>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</si>
  <si>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</si>
  <si>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</si>
  <si>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</si>
  <si>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</si>
  <si>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</si>
  <si>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</si>
  <si>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</si>
  <si>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</si>
  <si>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</si>
  <si>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</si>
  <si>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</si>
  <si>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</si>
  <si>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</si>
  <si>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</si>
  <si>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</si>
  <si>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</si>
  <si>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</si>
  <si>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</si>
  <si>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</si>
  <si>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</si>
  <si>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</si>
  <si>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</si>
  <si>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</si>
  <si>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</si>
  <si>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</si>
  <si>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</si>
  <si>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</si>
  <si>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</si>
  <si>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</si>
  <si>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</si>
  <si>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</si>
  <si>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</si>
  <si>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</si>
  <si>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</si>
  <si>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</si>
  <si>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</si>
  <si>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</si>
  <si>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</si>
  <si>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</si>
  <si>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</si>
  <si>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</si>
  <si>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</si>
  <si>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</si>
  <si>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</si>
  <si>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</si>
  <si>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</si>
  <si>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</si>
  <si>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</si>
  <si>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</si>
  <si>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</si>
  <si>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</si>
  <si>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</si>
  <si>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</si>
  <si>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</si>
  <si>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</si>
  <si>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</si>
  <si>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</si>
  <si>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</si>
  <si>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</si>
  <si>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</si>
  <si>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</si>
  <si>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</si>
  <si>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</si>
  <si>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</si>
  <si>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</si>
  <si>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</si>
  <si>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</si>
  <si>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</si>
  <si>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</si>
  <si>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</si>
  <si>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</si>
  <si>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</si>
  <si>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</si>
  <si>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</si>
  <si>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</si>
  <si>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</si>
  <si>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</si>
  <si>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</si>
  <si>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</si>
  <si>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</si>
  <si>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</si>
  <si>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</si>
  <si>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</si>
  <si>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</si>
  <si>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</si>
  <si>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</si>
  <si>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</si>
  <si>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</si>
  <si>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</si>
  <si>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</si>
  <si>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</si>
  <si>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</si>
  <si>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</si>
  <si>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</si>
  <si>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</si>
  <si>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</si>
  <si>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</si>
  <si>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</si>
  <si>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</si>
  <si>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</si>
  <si>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</si>
  <si>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</si>
  <si>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</si>
  <si>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</si>
  <si>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</si>
  <si>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</si>
  <si>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</si>
  <si>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</si>
  <si>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</si>
  <si>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</si>
  <si>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</si>
  <si>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</si>
  <si>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</si>
  <si>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</si>
  <si>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</si>
  <si>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</si>
  <si>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</si>
  <si>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</si>
  <si>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</si>
  <si>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</si>
  <si>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</si>
  <si>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</si>
  <si>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</si>
  <si>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</si>
  <si>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</si>
  <si>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</si>
  <si>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</si>
  <si>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</si>
  <si>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</si>
  <si>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</si>
  <si>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</si>
  <si>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</si>
  <si>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</si>
  <si>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</si>
  <si>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</si>
  <si>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</si>
  <si>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</si>
  <si>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</si>
  <si>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</si>
  <si>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</si>
  <si>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</si>
  <si>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</si>
  <si>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</si>
  <si>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</si>
  <si>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</si>
  <si>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</si>
  <si>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</si>
  <si>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</si>
  <si>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</si>
  <si>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</si>
  <si>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</si>
  <si>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</si>
  <si>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</si>
  <si>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</si>
  <si>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</si>
  <si>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</si>
  <si>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</si>
  <si>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</si>
  <si>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</si>
  <si>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</si>
  <si>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</si>
  <si>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</si>
  <si>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</si>
  <si>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</si>
  <si>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</si>
  <si>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</si>
  <si>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</si>
  <si>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</si>
  <si>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</si>
  <si>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</si>
  <si>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</si>
  <si>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</si>
  <si>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</si>
  <si>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</si>
  <si>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</si>
  <si>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</si>
  <si>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</si>
  <si>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</si>
  <si>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</si>
  <si>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</si>
  <si>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</si>
  <si>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</si>
  <si>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</si>
  <si>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</si>
  <si>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</si>
  <si>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</si>
  <si>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</si>
  <si>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</si>
  <si>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</si>
  <si>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</si>
  <si>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</si>
  <si>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</si>
  <si>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</si>
  <si>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</si>
  <si>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</si>
  <si>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</si>
  <si>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</si>
  <si>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</si>
  <si>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</si>
  <si>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</si>
  <si>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</si>
  <si>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</si>
  <si>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</si>
  <si>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</si>
  <si>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</si>
  <si>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</si>
  <si>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</si>
  <si>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</si>
  <si>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</si>
  <si>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</si>
  <si>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</si>
  <si>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</si>
  <si>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</si>
  <si>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</si>
  <si>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</si>
  <si>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</si>
  <si>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</si>
  <si>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</si>
  <si>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</si>
  <si>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</si>
  <si>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</si>
  <si>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</si>
  <si>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</si>
  <si>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</si>
  <si>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</si>
  <si>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</si>
  <si>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</si>
  <si>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</si>
  <si>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</si>
  <si>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</si>
  <si>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</si>
  <si>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</si>
  <si>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</si>
  <si>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</si>
  <si>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</si>
  <si>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</si>
  <si>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</si>
  <si>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</si>
  <si>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</si>
  <si>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</si>
  <si>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</si>
  <si>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</si>
  <si>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</si>
  <si>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</si>
  <si>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</si>
  <si>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</si>
  <si>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</si>
  <si>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</si>
  <si>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</si>
  <si>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</si>
  <si>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</si>
  <si>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</si>
  <si>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</si>
  <si>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</si>
  <si>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</si>
  <si>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</si>
  <si>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</si>
  <si>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</si>
  <si>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</si>
  <si>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</si>
  <si>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</si>
  <si>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</si>
  <si>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</si>
  <si>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</si>
  <si>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</si>
  <si>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</si>
  <si>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</si>
  <si>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</si>
  <si>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</si>
  <si>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</si>
  <si>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</si>
  <si>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</si>
  <si>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</si>
  <si>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</si>
  <si>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</si>
  <si>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</si>
  <si>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</si>
  <si>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</si>
  <si>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</si>
  <si>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</si>
  <si>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</si>
  <si>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</si>
  <si>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</si>
  <si>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</si>
  <si>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</si>
  <si>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</si>
  <si>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</si>
  <si>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</si>
  <si>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</si>
  <si>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</si>
  <si>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</si>
  <si>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</si>
  <si>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</si>
  <si>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</si>
  <si>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</si>
  <si>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</si>
  <si>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</si>
  <si>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</si>
  <si>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</si>
  <si>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</si>
  <si>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</si>
  <si>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</si>
  <si>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</si>
  <si>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</si>
  <si>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</si>
  <si>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</si>
  <si>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</si>
  <si>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</si>
  <si>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</si>
  <si>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</si>
  <si>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</si>
  <si>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</si>
  <si>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</si>
  <si>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</si>
  <si>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</si>
  <si>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</si>
  <si>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</si>
  <si>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</si>
  <si>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</si>
  <si>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</si>
  <si>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</si>
  <si>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</si>
  <si>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</si>
  <si>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</si>
  <si>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</si>
  <si>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</si>
  <si>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</si>
  <si>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</si>
  <si>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</si>
  <si>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</si>
  <si>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</si>
  <si>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</si>
  <si>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</si>
  <si>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</si>
  <si>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</si>
  <si>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</si>
  <si>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</si>
  <si>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</si>
  <si>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</si>
  <si>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</si>
  <si>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</si>
  <si>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</si>
  <si>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</si>
  <si>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</si>
  <si>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</si>
  <si>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</si>
  <si>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</si>
  <si>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</si>
  <si>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</si>
  <si>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</si>
  <si>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</si>
  <si>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</si>
  <si>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</si>
  <si>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</si>
  <si>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</si>
  <si>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</si>
  <si>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</si>
  <si>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</si>
  <si>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</si>
  <si>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</si>
  <si>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</si>
  <si>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</si>
  <si>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</si>
  <si>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</si>
  <si>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</si>
  <si>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</si>
  <si>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</si>
  <si>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</si>
  <si>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</si>
  <si>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</si>
  <si>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</si>
  <si>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</si>
  <si>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</si>
  <si>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</si>
  <si>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</si>
  <si>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</si>
  <si>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</si>
  <si>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</si>
  <si>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</si>
  <si>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</si>
  <si>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</si>
  <si>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</si>
  <si>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</si>
  <si>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</si>
  <si>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</si>
  <si>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</si>
  <si>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</si>
  <si>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</si>
  <si>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</si>
  <si>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</si>
  <si>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</si>
  <si>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</si>
  <si>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</si>
  <si>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</si>
  <si>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</si>
  <si>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</si>
  <si>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</si>
  <si>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</si>
  <si>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</si>
  <si>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</si>
  <si>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</si>
  <si>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</si>
  <si>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</si>
  <si>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</si>
  <si>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</si>
  <si>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</si>
  <si>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</si>
  <si>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</si>
  <si>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</si>
  <si>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</si>
  <si>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</si>
  <si>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</si>
  <si>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</si>
  <si>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</si>
  <si>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</si>
  <si>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</si>
  <si>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</si>
  <si>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</si>
  <si>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</si>
  <si>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</si>
  <si>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</si>
  <si>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</si>
  <si>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</si>
  <si>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</si>
  <si>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</si>
  <si>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</si>
  <si>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</si>
  <si>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</si>
  <si>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</si>
  <si>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</si>
  <si>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</si>
  <si>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</si>
  <si>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</si>
  <si>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</si>
  <si>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</si>
  <si>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</si>
  <si>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</si>
  <si>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</si>
  <si>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</si>
  <si>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</si>
  <si>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</si>
  <si>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</si>
  <si>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</si>
  <si>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</si>
  <si>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</si>
  <si>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</si>
  <si>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</si>
  <si>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</si>
  <si>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</si>
  <si>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</si>
  <si>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</si>
  <si>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</si>
  <si>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</si>
  <si>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</si>
  <si>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</si>
  <si>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</si>
  <si>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</si>
  <si>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</si>
  <si>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</si>
  <si>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</si>
  <si>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</si>
  <si>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</si>
  <si>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</si>
  <si>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</si>
  <si>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</si>
  <si>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</si>
  <si>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</si>
  <si>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</si>
  <si>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</si>
  <si>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</si>
  <si>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</si>
  <si>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</si>
  <si>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</si>
  <si>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</si>
  <si>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</si>
  <si>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</si>
  <si>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</si>
  <si>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</si>
  <si>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</si>
  <si>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</si>
  <si>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</si>
  <si>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</si>
  <si>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</si>
  <si>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</si>
  <si>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</si>
  <si>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</si>
  <si>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</si>
  <si>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</si>
  <si>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</si>
  <si>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</si>
  <si>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</si>
  <si>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</si>
  <si>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</si>
  <si>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</si>
  <si>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</si>
  <si>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</si>
  <si>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</si>
  <si>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</si>
  <si>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</si>
  <si>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</si>
  <si>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</si>
  <si>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</si>
  <si>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</si>
  <si>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</si>
  <si>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</si>
  <si>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</si>
  <si>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</si>
  <si>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</si>
  <si>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</si>
  <si>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</si>
  <si>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</si>
  <si>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</si>
  <si>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</si>
  <si>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</si>
  <si>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</si>
  <si>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</si>
  <si>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</si>
  <si>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</si>
  <si>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</si>
  <si>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</si>
  <si>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</si>
  <si>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</si>
  <si>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</si>
  <si>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</si>
  <si>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</si>
  <si>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</si>
  <si>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</si>
  <si>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</si>
  <si>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</si>
  <si>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</si>
  <si>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</si>
  <si>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</si>
  <si>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</si>
  <si>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</si>
  <si>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</si>
  <si>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</si>
  <si>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</si>
  <si>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</si>
  <si>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</si>
  <si>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</si>
  <si>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</si>
  <si>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</si>
  <si>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</si>
  <si>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</si>
  <si>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</si>
  <si>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</si>
  <si>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</si>
  <si>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</si>
  <si>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</si>
  <si>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</si>
  <si>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</si>
  <si>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</si>
  <si>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</si>
  <si>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</si>
  <si>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</si>
  <si>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</si>
  <si>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</si>
  <si>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</si>
  <si>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</si>
  <si>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</si>
  <si>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</si>
  <si>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</si>
  <si>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</si>
  <si>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</si>
  <si>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</si>
  <si>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</si>
  <si>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</si>
  <si>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</si>
  <si>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</si>
  <si>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</si>
  <si>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</si>
  <si>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</si>
  <si>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</si>
  <si>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</si>
  <si>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</si>
  <si>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</si>
  <si>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</si>
  <si>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</si>
  <si>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</si>
  <si>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</si>
  <si>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</si>
  <si>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</si>
  <si>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</si>
  <si>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</si>
  <si>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</si>
  <si>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</si>
  <si>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</si>
  <si>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</si>
  <si>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</si>
  <si>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</si>
  <si>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</si>
  <si>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</si>
  <si>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</si>
  <si>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</si>
  <si>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</si>
  <si>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</si>
  <si>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</si>
  <si>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</si>
  <si>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</si>
  <si>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</si>
  <si>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</si>
  <si>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</si>
  <si>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</si>
  <si>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</si>
  <si>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</si>
  <si>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</si>
  <si>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</si>
  <si>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</si>
  <si>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</si>
  <si>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</si>
  <si>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</si>
  <si>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</si>
  <si>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</si>
  <si>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</si>
  <si>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</si>
  <si>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</si>
  <si>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</si>
  <si>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</si>
  <si>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</si>
  <si>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</si>
  <si>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</si>
  <si>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</si>
  <si>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</si>
  <si>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</si>
  <si>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</si>
  <si>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</si>
  <si>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</si>
  <si>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</si>
  <si>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</si>
  <si>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</si>
  <si>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</si>
  <si>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</si>
  <si>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</si>
  <si>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</si>
  <si>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</si>
  <si>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</si>
  <si>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</si>
  <si>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</si>
  <si>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</si>
  <si>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</si>
  <si>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</si>
  <si>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</si>
  <si>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</si>
  <si>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</si>
  <si>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</si>
  <si>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</si>
  <si>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</si>
  <si>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</si>
  <si>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</si>
  <si>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</si>
  <si>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</si>
  <si>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</si>
  <si>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</si>
  <si>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</si>
  <si>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</si>
  <si>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</si>
  <si>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</si>
  <si>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</si>
  <si>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</si>
  <si>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</si>
  <si>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</si>
  <si>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</si>
  <si>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</si>
  <si>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</si>
  <si>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</si>
  <si>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</si>
  <si>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</si>
  <si>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</si>
  <si>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</si>
  <si>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</si>
  <si>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</si>
  <si>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</si>
  <si>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</si>
  <si>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</si>
  <si>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</si>
  <si>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</si>
  <si>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</si>
  <si>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</si>
  <si>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</si>
  <si>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</si>
  <si>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</si>
  <si>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</si>
  <si>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</si>
  <si>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</si>
  <si>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</si>
  <si>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</si>
  <si>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</si>
  <si>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</si>
  <si>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</si>
  <si>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</si>
  <si>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</si>
  <si>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</si>
  <si>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</si>
  <si>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</si>
  <si>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</si>
  <si>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</si>
  <si>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</si>
  <si>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</si>
  <si>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</si>
  <si>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</si>
  <si>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</si>
  <si>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</si>
  <si>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</si>
  <si>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</si>
  <si>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</si>
  <si>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</si>
  <si>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</si>
  <si>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</si>
  <si>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</si>
  <si>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</si>
  <si>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</si>
  <si>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</si>
  <si>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</si>
  <si>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</si>
  <si>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</si>
  <si>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</si>
  <si>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</si>
  <si>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</si>
  <si>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</si>
  <si>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</si>
  <si>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</si>
  <si>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</si>
  <si>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</si>
  <si>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</si>
  <si>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</si>
  <si>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</si>
  <si>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</si>
  <si>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</si>
  <si>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</si>
  <si>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</si>
  <si>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</si>
  <si>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</si>
  <si>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</si>
  <si>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</si>
  <si>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</si>
  <si>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</si>
  <si>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</si>
  <si>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</si>
  <si>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</si>
  <si>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</si>
  <si>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</si>
  <si>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</si>
  <si>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</si>
  <si>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</si>
  <si>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</si>
  <si>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</si>
  <si>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</si>
  <si>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</si>
  <si>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</si>
  <si>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</si>
  <si>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</si>
  <si>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</si>
  <si>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</si>
  <si>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</si>
  <si>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</si>
  <si>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</si>
  <si>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</si>
  <si>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</si>
  <si>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</si>
  <si>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</si>
  <si>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</si>
  <si>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</si>
  <si>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</si>
  <si>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</si>
  <si>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</si>
  <si>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</si>
  <si>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</si>
  <si>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</si>
  <si>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</si>
  <si>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</si>
  <si>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</si>
  <si>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</si>
  <si>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</si>
  <si>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</si>
  <si>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</si>
  <si>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</si>
  <si>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</si>
  <si>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</si>
  <si>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</si>
  <si>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</si>
  <si>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</si>
  <si>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</si>
  <si>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</si>
  <si>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</si>
  <si>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</si>
  <si>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</si>
  <si>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</si>
  <si>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</si>
  <si>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</si>
  <si>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</si>
  <si>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</si>
  <si>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</si>
  <si>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</si>
  <si>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</si>
  <si>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</si>
  <si>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</si>
  <si>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</si>
  <si>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</si>
  <si>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</si>
  <si>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</si>
  <si>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</si>
  <si>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</si>
  <si>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</si>
  <si>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</si>
  <si>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</si>
  <si>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</si>
  <si>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</si>
  <si>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</si>
  <si>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</si>
  <si>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</si>
  <si>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</si>
  <si>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</si>
  <si>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</si>
  <si>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</si>
  <si>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</si>
  <si>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</si>
  <si>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</si>
  <si>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</si>
  <si>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</si>
  <si>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</si>
  <si>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</si>
  <si>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</si>
  <si>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</si>
  <si>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</si>
  <si>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</si>
  <si>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</si>
  <si>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</si>
  <si>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</si>
  <si>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</si>
  <si>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</si>
  <si>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</si>
  <si>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</si>
  <si>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</si>
  <si>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</si>
  <si>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</si>
  <si>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</si>
  <si>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</si>
  <si>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</si>
  <si>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</si>
  <si>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</si>
  <si>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</si>
  <si>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</si>
  <si>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</si>
  <si>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</si>
  <si>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</si>
  <si>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</si>
  <si>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</si>
  <si>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</si>
  <si>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</si>
  <si>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</si>
  <si>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</si>
  <si>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</si>
  <si>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</si>
  <si>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</si>
  <si>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</si>
  <si>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</si>
  <si>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</si>
  <si>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</si>
  <si>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</si>
  <si>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</si>
  <si>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</si>
  <si>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</si>
  <si>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</si>
  <si>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</si>
  <si>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</si>
  <si>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</si>
  <si>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</si>
  <si>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</si>
  <si>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</si>
  <si>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</si>
  <si>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</si>
  <si>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</si>
  <si>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</si>
  <si>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</si>
  <si>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</si>
  <si>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</si>
  <si>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</si>
  <si>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</si>
  <si>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</si>
  <si>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</si>
  <si>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</si>
  <si>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</si>
  <si>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</si>
  <si>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</si>
  <si>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</si>
  <si>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</si>
  <si>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</si>
  <si>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</si>
  <si>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</si>
  <si>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</si>
  <si>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</si>
  <si>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</si>
  <si>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</si>
  <si>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</si>
  <si>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</si>
  <si>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</si>
  <si>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</si>
  <si>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</si>
  <si>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</si>
  <si>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</si>
  <si>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</si>
  <si>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</si>
  <si>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</si>
  <si>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</si>
  <si>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</si>
  <si>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</si>
  <si>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</si>
  <si>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</si>
  <si>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</si>
  <si>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</si>
  <si>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</si>
  <si>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</si>
  <si>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</si>
  <si>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</si>
  <si>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</si>
  <si>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</si>
  <si>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</si>
  <si>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</si>
  <si>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</si>
  <si>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</si>
  <si>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</si>
  <si>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</si>
  <si>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</si>
  <si>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</si>
  <si>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</si>
  <si>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</si>
  <si>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</si>
  <si>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</si>
  <si>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</si>
  <si>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</si>
  <si>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</si>
  <si>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</si>
  <si>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</si>
  <si>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</si>
  <si>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</si>
  <si>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</si>
  <si>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</si>
  <si>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</si>
  <si>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</si>
  <si>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</si>
  <si>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</si>
  <si>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</si>
  <si>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</si>
  <si>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</si>
  <si>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</si>
  <si>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</si>
  <si>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</si>
  <si>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</si>
  <si>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</si>
  <si>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</si>
  <si>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</si>
  <si>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</si>
  <si>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</si>
  <si>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</si>
  <si>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</si>
  <si>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</si>
  <si>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</si>
  <si>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</si>
  <si>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</si>
  <si>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</si>
  <si>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</si>
  <si>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</si>
  <si>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</si>
  <si>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</si>
  <si>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</si>
  <si>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</si>
  <si>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</si>
  <si>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</si>
  <si>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</si>
  <si>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</si>
  <si>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</si>
  <si>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</si>
  <si>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</si>
  <si>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</si>
  <si>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</si>
  <si>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</si>
  <si>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</si>
  <si>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</si>
  <si>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</si>
  <si>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</si>
  <si>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</si>
  <si>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</si>
  <si>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</si>
  <si>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</si>
  <si>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</si>
  <si>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</si>
  <si>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</si>
  <si>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</si>
  <si>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</si>
  <si>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</si>
  <si>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</si>
  <si>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</si>
  <si>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</si>
  <si>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</si>
  <si>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</si>
  <si>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</si>
  <si>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</si>
  <si>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</si>
  <si>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</si>
  <si>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</si>
  <si>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</si>
  <si>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</si>
  <si>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</si>
  <si>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</si>
  <si>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</si>
  <si>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</si>
  <si>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</si>
  <si>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</si>
  <si>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</si>
  <si>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</si>
  <si>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</si>
  <si>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</si>
  <si>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</si>
  <si>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</si>
  <si>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</si>
  <si>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</si>
  <si>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</si>
  <si>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</si>
  <si>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</si>
  <si>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</si>
  <si>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</si>
  <si>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</si>
  <si>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</si>
  <si>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</si>
  <si>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</si>
  <si>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</si>
  <si>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</si>
  <si>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</si>
  <si>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</si>
  <si>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</si>
  <si>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</si>
  <si>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</si>
  <si>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</si>
  <si>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</si>
  <si>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</si>
  <si>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</si>
  <si>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</si>
  <si>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</si>
  <si>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</si>
  <si>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</si>
  <si>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</si>
  <si>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</si>
  <si>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</si>
  <si>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</si>
  <si>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</si>
  <si>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</si>
  <si>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</si>
  <si>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</si>
  <si>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</si>
  <si>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</si>
  <si>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</si>
  <si>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</si>
  <si>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</si>
  <si>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</si>
  <si>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</si>
  <si>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</si>
  <si>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</si>
  <si>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</si>
  <si>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</si>
  <si>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</si>
  <si>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</si>
  <si>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</si>
  <si>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</si>
  <si>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</si>
  <si>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</si>
  <si>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</si>
  <si>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</si>
  <si>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</si>
  <si>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</si>
  <si>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</si>
  <si>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</si>
  <si>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</si>
  <si>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</si>
  <si>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</si>
  <si>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</si>
  <si>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</si>
  <si>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</si>
  <si>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</si>
  <si>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</si>
  <si>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</si>
  <si>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</si>
  <si>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</si>
  <si>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</si>
  <si>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</si>
  <si>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</si>
  <si>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</si>
  <si>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</si>
  <si>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</si>
  <si>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</si>
  <si>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</si>
  <si>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</si>
  <si>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</si>
  <si>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</si>
  <si>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</si>
  <si>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</si>
  <si>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</si>
  <si>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</si>
  <si>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</si>
  <si>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</si>
  <si>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</si>
  <si>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</si>
  <si>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</si>
  <si>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</si>
  <si>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</si>
  <si>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</si>
  <si>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</si>
  <si>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</si>
  <si>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</si>
  <si>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</si>
  <si>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</si>
  <si>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</si>
  <si>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</si>
  <si>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</si>
  <si>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</si>
  <si>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</si>
  <si>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</si>
  <si>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</si>
  <si>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</si>
  <si>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</si>
  <si>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</si>
  <si>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</si>
  <si>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</si>
  <si>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</si>
  <si>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</si>
  <si>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</si>
  <si>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</si>
  <si>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</si>
  <si>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</si>
  <si>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</si>
  <si>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</si>
  <si>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</si>
  <si>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</si>
  <si>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</si>
  <si>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</si>
  <si>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</si>
  <si>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</si>
  <si>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</si>
  <si>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</si>
  <si>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</si>
  <si>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</si>
  <si>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</si>
  <si>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</si>
  <si>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</si>
  <si>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</si>
  <si>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</si>
  <si>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</si>
  <si>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</si>
  <si>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</si>
  <si>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</si>
  <si>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</si>
  <si>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</si>
  <si>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</si>
  <si>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</si>
  <si>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</si>
  <si>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</si>
  <si>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</si>
  <si>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</si>
  <si>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</si>
  <si>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</si>
  <si>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</si>
  <si>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</si>
  <si>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</si>
  <si>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</si>
  <si>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</si>
  <si>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</si>
  <si>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</si>
  <si>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</si>
  <si>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</si>
  <si>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</si>
  <si>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</si>
  <si>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</si>
  <si>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</si>
  <si>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</si>
  <si>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</si>
  <si>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</si>
  <si>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</si>
  <si>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</si>
  <si>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</si>
  <si>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</si>
  <si>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</si>
  <si>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</si>
  <si>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</si>
  <si>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</si>
  <si>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</si>
  <si>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</si>
  <si>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</si>
  <si>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</si>
  <si>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</si>
  <si>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</si>
  <si>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</si>
  <si>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</si>
  <si>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</si>
  <si>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</si>
  <si>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</si>
  <si>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</si>
  <si>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</si>
  <si>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</si>
  <si>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</si>
  <si>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</si>
  <si>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</si>
  <si>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</si>
  <si>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</si>
  <si>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</si>
  <si>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</si>
  <si>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</si>
  <si>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</si>
  <si>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</si>
  <si>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</si>
  <si>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</si>
  <si>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</si>
  <si>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</si>
  <si>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</si>
  <si>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</si>
  <si>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</si>
  <si>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</si>
  <si>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</si>
  <si>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</si>
  <si>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</si>
  <si>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</si>
  <si>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</si>
  <si>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</si>
  <si>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</si>
  <si>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</si>
  <si>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</si>
  <si>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</si>
  <si>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</si>
  <si>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</si>
  <si>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</si>
  <si>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</si>
  <si>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</si>
  <si>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</si>
  <si>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</si>
  <si>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</si>
  <si>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</si>
  <si>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</si>
  <si>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</si>
  <si>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</si>
  <si>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</si>
  <si>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</si>
  <si>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</si>
  <si>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</si>
  <si>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</si>
  <si>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</si>
  <si>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</si>
  <si>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</si>
  <si>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</si>
  <si>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</si>
  <si>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</si>
  <si>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</si>
  <si>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</si>
  <si>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</si>
  <si>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</si>
  <si>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</si>
  <si>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</si>
  <si>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</si>
  <si>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</si>
  <si>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</si>
  <si>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</si>
  <si>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</si>
  <si>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</si>
  <si>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</si>
  <si>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</si>
  <si>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</si>
  <si>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</si>
  <si>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</si>
  <si>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</si>
  <si>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</si>
  <si>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</si>
  <si>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</si>
  <si>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</si>
  <si>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</si>
  <si>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</si>
  <si>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</si>
  <si>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</si>
  <si>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</si>
  <si>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</si>
  <si>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</si>
  <si>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</si>
  <si>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</si>
  <si>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</si>
  <si>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</si>
  <si>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</si>
  <si>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</si>
  <si>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</si>
  <si>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</si>
  <si>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</si>
  <si>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</si>
  <si>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</si>
  <si>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</si>
  <si>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</si>
  <si>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</si>
  <si>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</si>
  <si>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</si>
  <si>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</si>
  <si>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</si>
  <si>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</si>
  <si>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</si>
  <si>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</si>
  <si>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</si>
  <si>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</si>
  <si>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</si>
  <si>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</si>
  <si>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</si>
  <si>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</si>
  <si>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</si>
  <si>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</si>
  <si>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</si>
  <si>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</si>
  <si>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</si>
  <si>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</si>
  <si>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</si>
  <si>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</si>
  <si>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</si>
  <si>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</si>
  <si>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</si>
  <si>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</si>
  <si>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</si>
  <si>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</si>
  <si>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</si>
  <si>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</si>
  <si>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</si>
  <si>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</si>
  <si>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</si>
  <si>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</si>
  <si>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</si>
  <si>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</si>
  <si>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</si>
  <si>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</si>
  <si>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</si>
  <si>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</si>
  <si>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</si>
  <si>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</si>
  <si>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</si>
  <si>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</si>
  <si>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</si>
  <si>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</si>
  <si>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</si>
  <si>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</si>
  <si>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</si>
  <si>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</si>
  <si>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</si>
  <si>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</si>
  <si>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</si>
  <si>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</si>
  <si>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</si>
  <si>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</si>
  <si>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</si>
  <si>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</si>
  <si>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</si>
  <si>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</si>
  <si>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</si>
  <si>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</si>
  <si>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</si>
  <si>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</si>
  <si>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</si>
  <si>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</si>
  <si>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</si>
  <si>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</si>
  <si>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</si>
  <si>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</si>
  <si>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</si>
  <si>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</si>
  <si>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</si>
  <si>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</si>
  <si>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</si>
  <si>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</si>
  <si>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</si>
  <si>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</si>
  <si>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</si>
  <si>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</si>
  <si>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</si>
  <si>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</si>
  <si>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</si>
  <si>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</si>
  <si>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</si>
  <si>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</si>
  <si>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</si>
  <si>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</si>
  <si>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</si>
  <si>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</si>
  <si>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</si>
  <si>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</si>
  <si>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</si>
  <si>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</si>
  <si>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</si>
  <si>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</si>
  <si>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</si>
  <si>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</si>
  <si>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</si>
  <si>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</si>
  <si>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</si>
  <si>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</si>
  <si>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</si>
  <si>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</si>
  <si>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</si>
  <si>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</si>
  <si>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</si>
  <si>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</si>
  <si>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</si>
  <si>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</si>
  <si>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</si>
  <si>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</si>
  <si>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</si>
  <si>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</si>
  <si>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</si>
  <si>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</si>
  <si>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</si>
  <si>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</si>
  <si>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</si>
  <si>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</si>
  <si>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</si>
  <si>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</si>
  <si>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</si>
  <si>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</si>
  <si>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</si>
  <si>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</si>
  <si>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</si>
  <si>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</si>
  <si>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</si>
  <si>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</si>
  <si>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</si>
  <si>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</si>
  <si>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</si>
  <si>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</si>
  <si>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</si>
  <si>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</si>
  <si>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</si>
  <si>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</si>
  <si>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</si>
  <si>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</si>
  <si>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</si>
  <si>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</si>
  <si>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</si>
  <si>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</si>
  <si>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</si>
  <si>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</si>
  <si>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</si>
  <si>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</si>
  <si>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</si>
  <si>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</si>
  <si>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</si>
  <si>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</si>
  <si>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</si>
  <si>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</si>
  <si>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</si>
  <si>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</si>
  <si>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</si>
  <si>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</si>
  <si>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</si>
  <si>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</si>
  <si>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</si>
  <si>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</si>
  <si>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</si>
  <si>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</si>
  <si>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</si>
  <si>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</si>
  <si>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</si>
  <si>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</si>
  <si>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</si>
  <si>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</si>
  <si>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</si>
  <si>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</si>
  <si>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</si>
  <si>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</si>
  <si>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</si>
  <si>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</si>
  <si>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</si>
  <si>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</si>
  <si>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</si>
  <si>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</si>
  <si>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</si>
  <si>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</si>
  <si>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</si>
  <si>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</si>
  <si>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</si>
  <si>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</si>
  <si>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</si>
  <si>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</si>
  <si>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</si>
  <si>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</si>
  <si>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</si>
  <si>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</si>
  <si>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</si>
  <si>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</si>
  <si>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</si>
  <si>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</si>
  <si>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</si>
  <si>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</si>
  <si>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</si>
  <si>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</si>
  <si>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</si>
  <si>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</si>
  <si>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</si>
  <si>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</si>
  <si>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</si>
  <si>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</si>
  <si>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</si>
  <si>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</si>
  <si>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</si>
  <si>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</si>
  <si>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</si>
  <si>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</si>
  <si>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</si>
  <si>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</si>
  <si>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</si>
  <si>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</si>
  <si>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</si>
  <si>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</si>
  <si>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</si>
  <si>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</si>
  <si>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</si>
  <si>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</si>
  <si>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</si>
  <si>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</si>
  <si>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</si>
  <si>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</si>
  <si>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</si>
  <si>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</si>
  <si>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</si>
  <si>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</si>
  <si>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</si>
  <si>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</si>
  <si>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</si>
  <si>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</si>
  <si>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</si>
  <si>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</si>
  <si>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</si>
  <si>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</si>
  <si>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</si>
  <si>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</si>
  <si>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</si>
  <si>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</si>
  <si>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</si>
  <si>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</si>
  <si>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</si>
  <si>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</si>
  <si>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</si>
  <si>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</si>
  <si>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</si>
  <si>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</si>
  <si>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</si>
  <si>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</si>
  <si>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</si>
  <si>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</si>
  <si>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</si>
  <si>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</si>
  <si>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</si>
  <si>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</si>
  <si>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</si>
  <si>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</si>
  <si>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</si>
  <si>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</si>
  <si>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</si>
  <si>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</si>
  <si>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</si>
  <si>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</si>
  <si>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</si>
  <si>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</si>
  <si>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</si>
  <si>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</si>
  <si>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</si>
  <si>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</si>
  <si>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</si>
  <si>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</si>
  <si>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</si>
  <si>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</si>
  <si>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</si>
  <si>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</si>
  <si>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</si>
  <si>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</si>
  <si>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</si>
  <si>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</si>
  <si>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</si>
  <si>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</si>
  <si>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</si>
  <si>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</si>
  <si>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</si>
  <si>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</si>
  <si>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</si>
  <si>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</si>
  <si>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</si>
  <si>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</si>
  <si>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</si>
  <si>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</si>
  <si>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</si>
  <si>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</si>
  <si>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</si>
  <si>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</si>
  <si>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</si>
  <si>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</si>
  <si>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</si>
  <si>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</si>
  <si>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</si>
  <si>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</si>
  <si>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</si>
  <si>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</si>
  <si>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</si>
  <si>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</si>
  <si>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</si>
  <si>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</si>
  <si>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</si>
  <si>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</si>
  <si>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</si>
  <si>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</si>
  <si>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</si>
  <si>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</si>
  <si>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</si>
  <si>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</si>
  <si>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</si>
  <si>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</si>
  <si>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</si>
  <si>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</si>
  <si>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</si>
  <si>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</si>
  <si>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</si>
  <si>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</si>
  <si>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</si>
  <si>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</si>
  <si>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</si>
  <si>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</si>
  <si>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</si>
  <si>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</si>
  <si>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</si>
  <si>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</si>
  <si>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</si>
  <si>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</si>
  <si>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</si>
  <si>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</si>
  <si>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</si>
  <si>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</si>
  <si>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</si>
  <si>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</si>
  <si>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</si>
  <si>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</si>
  <si>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</si>
  <si>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</si>
  <si>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</si>
  <si>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</si>
  <si>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</si>
  <si>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</si>
  <si>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</si>
  <si>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</si>
  <si>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</si>
  <si>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</si>
  <si>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</si>
  <si>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</si>
  <si>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</si>
  <si>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</si>
  <si>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</si>
  <si>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</si>
  <si>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</si>
  <si>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</si>
  <si>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</si>
  <si>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</si>
  <si>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</si>
  <si>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</si>
  <si>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</si>
  <si>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</si>
  <si>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</si>
  <si>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</si>
  <si>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</si>
  <si>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</si>
  <si>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</si>
  <si>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</si>
  <si>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</si>
  <si>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</si>
  <si>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</si>
  <si>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</si>
  <si>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</si>
  <si>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</si>
  <si>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</si>
  <si>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</si>
  <si>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</si>
  <si>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</si>
  <si>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</si>
  <si>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</si>
  <si>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</si>
  <si>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</si>
  <si>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</si>
  <si>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</si>
  <si>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</si>
  <si>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</si>
  <si>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</si>
  <si>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</si>
  <si>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</si>
  <si>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</si>
  <si>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</si>
  <si>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</si>
  <si>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</si>
  <si>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</si>
  <si>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</si>
  <si>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</si>
  <si>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</si>
  <si>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</si>
  <si>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</si>
  <si>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</si>
  <si>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</si>
  <si>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</si>
  <si>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</si>
  <si>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</si>
  <si>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</si>
  <si>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</si>
  <si>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</si>
  <si>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</si>
  <si>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</si>
  <si>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</si>
  <si>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</si>
  <si>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</si>
  <si>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</si>
  <si>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</si>
  <si>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</si>
  <si>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</si>
  <si>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</si>
  <si>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</si>
  <si>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</si>
  <si>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</si>
  <si>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</si>
  <si>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</si>
  <si>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</si>
  <si>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</si>
  <si>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</si>
  <si>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</si>
  <si>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</si>
  <si>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</si>
  <si>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</si>
  <si>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</si>
  <si>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</si>
  <si>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</si>
  <si>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</si>
  <si>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</si>
  <si>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</si>
  <si>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</si>
  <si>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</si>
  <si>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</si>
  <si>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</si>
  <si>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</si>
  <si>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</si>
  <si>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</si>
  <si>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</si>
  <si>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</si>
  <si>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</si>
  <si>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</si>
  <si>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</si>
  <si>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</si>
  <si>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</si>
  <si>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</si>
  <si>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</si>
  <si>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</si>
  <si>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</si>
  <si>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</si>
  <si>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</si>
  <si>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</si>
  <si>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</si>
  <si>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</si>
  <si>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</si>
  <si>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</si>
  <si>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</si>
  <si>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</si>
  <si>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</si>
  <si>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</si>
  <si>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</si>
  <si>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</si>
  <si>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</si>
  <si>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</si>
  <si>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</si>
  <si>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</si>
  <si>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</si>
  <si>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</si>
  <si>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</si>
  <si>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</si>
  <si>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</si>
  <si>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</si>
  <si>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</si>
  <si>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</si>
  <si>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</si>
  <si>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</si>
  <si>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</si>
  <si>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</si>
  <si>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</si>
  <si>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</si>
  <si>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</si>
  <si>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</si>
  <si>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</si>
  <si>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</si>
  <si>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</si>
  <si>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</si>
  <si>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</si>
  <si>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</si>
  <si>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</si>
  <si>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</si>
  <si>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</si>
  <si>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</si>
  <si>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</si>
  <si>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</si>
  <si>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</si>
  <si>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</si>
  <si>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</si>
  <si>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</si>
  <si>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</si>
  <si>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</si>
  <si>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</si>
  <si>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</si>
  <si>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</si>
  <si>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</si>
  <si>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</si>
  <si>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</si>
  <si>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</si>
  <si>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</si>
  <si>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</si>
  <si>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</si>
  <si>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</si>
  <si>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</si>
  <si>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</si>
  <si>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</si>
  <si>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</si>
  <si>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</si>
  <si>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</si>
  <si>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</si>
  <si>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</si>
  <si>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</si>
  <si>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</si>
  <si>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</si>
  <si>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</si>
  <si>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</si>
  <si>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</si>
  <si>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</si>
  <si>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</si>
  <si>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</si>
  <si>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</si>
  <si>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</si>
  <si>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</si>
  <si>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</si>
  <si>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</si>
  <si>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</si>
  <si>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</si>
  <si>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</si>
  <si>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</si>
  <si>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</si>
  <si>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</si>
  <si>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</si>
  <si>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</si>
  <si>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</si>
  <si>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</si>
  <si>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</si>
  <si>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</si>
  <si>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</si>
  <si>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</si>
  <si>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</si>
  <si>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</si>
  <si>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</si>
  <si>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</si>
  <si>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</si>
  <si>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</si>
  <si>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</si>
  <si>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</si>
  <si>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</si>
  <si>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</si>
  <si>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</si>
  <si>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</si>
  <si>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</si>
  <si>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</si>
  <si>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</si>
  <si>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</si>
  <si>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</si>
  <si>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</si>
  <si>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</si>
  <si>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</si>
  <si>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</si>
  <si>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</si>
  <si>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</si>
  <si>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</si>
  <si>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</si>
  <si>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</si>
  <si>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</si>
  <si>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</si>
  <si>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</si>
  <si>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</si>
  <si>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</si>
  <si>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</si>
  <si>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</si>
  <si>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</si>
  <si>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</si>
  <si>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</si>
  <si>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</si>
  <si>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</si>
  <si>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</si>
  <si>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</si>
  <si>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</si>
  <si>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</si>
  <si>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</si>
  <si>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</si>
  <si>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</si>
  <si>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</si>
  <si>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</si>
  <si>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</si>
  <si>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</si>
  <si>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</si>
  <si>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</si>
  <si>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</si>
  <si>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</si>
  <si>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</si>
  <si>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</si>
  <si>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</si>
  <si>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</si>
  <si>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</si>
  <si>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</si>
  <si>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</si>
  <si>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</si>
  <si>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</si>
  <si>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</si>
  <si>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</si>
  <si>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</si>
  <si>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</si>
  <si>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</si>
  <si>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</si>
  <si>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</si>
  <si>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</si>
  <si>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</si>
  <si>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</si>
  <si>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</si>
  <si>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</si>
  <si>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</si>
  <si>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</si>
  <si>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</si>
  <si>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</si>
  <si>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</si>
  <si>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</si>
  <si>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</si>
  <si>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</si>
  <si>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</si>
  <si>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</si>
  <si>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</si>
  <si>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</si>
  <si>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</si>
  <si>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</si>
  <si>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</si>
  <si>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</si>
  <si>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</si>
  <si>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</si>
  <si>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</si>
  <si>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</si>
  <si>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</si>
  <si>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</si>
  <si>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</si>
  <si>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</si>
  <si>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</si>
  <si>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</si>
  <si>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</si>
  <si>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</si>
  <si>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</si>
  <si>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</si>
  <si>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</si>
  <si>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</si>
  <si>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</si>
  <si>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</si>
  <si>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</si>
  <si>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</si>
  <si>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</si>
  <si>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</si>
  <si>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</si>
  <si>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</si>
  <si>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</si>
  <si>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</si>
  <si>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</si>
  <si>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</si>
  <si>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</si>
  <si>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</si>
  <si>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</si>
  <si>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</si>
  <si>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</si>
  <si>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</si>
  <si>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</si>
  <si>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</si>
  <si>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</si>
  <si>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</si>
  <si>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</si>
  <si>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</si>
  <si>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</si>
  <si>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</si>
  <si>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</si>
  <si>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</si>
  <si>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</si>
  <si>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</si>
  <si>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</si>
  <si>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</si>
  <si>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</si>
  <si>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</si>
  <si>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</si>
  <si>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</si>
  <si>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</si>
  <si>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</si>
  <si>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</si>
  <si>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</si>
  <si>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</si>
  <si>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</si>
  <si>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</si>
  <si>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</si>
  <si>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</si>
  <si>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</si>
  <si>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</si>
  <si>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</si>
  <si>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</si>
  <si>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</si>
  <si>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</si>
  <si>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</si>
  <si>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</si>
  <si>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</si>
  <si>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</si>
  <si>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</si>
  <si>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</si>
  <si>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</si>
  <si>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</si>
  <si>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</si>
  <si>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</si>
  <si>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</si>
  <si>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</si>
  <si>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</si>
  <si>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</si>
  <si>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</si>
  <si>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</si>
  <si>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</si>
  <si>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</si>
  <si>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</si>
  <si>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</si>
  <si>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</si>
  <si>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</si>
  <si>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</si>
  <si>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</si>
  <si>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</si>
  <si>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</si>
  <si>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</si>
  <si>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</si>
  <si>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</si>
  <si>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</si>
  <si>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</si>
  <si>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</si>
  <si>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</si>
  <si>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</si>
  <si>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</si>
  <si>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</si>
  <si>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</si>
  <si>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</si>
  <si>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</si>
  <si>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</si>
  <si>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</si>
  <si>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</si>
  <si>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</si>
  <si>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</si>
  <si>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</si>
  <si>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</si>
  <si>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</si>
  <si>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</si>
  <si>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</si>
  <si>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</si>
  <si>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</si>
  <si>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</si>
  <si>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</si>
  <si>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</si>
  <si>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</si>
  <si>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</si>
  <si>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</si>
  <si>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</si>
  <si>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</si>
  <si>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</si>
  <si>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</si>
  <si>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</si>
  <si>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</si>
  <si>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</si>
  <si>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</si>
  <si>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</si>
  <si>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</si>
  <si>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</si>
  <si>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</si>
  <si>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</si>
  <si>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</si>
  <si>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</si>
  <si>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</si>
  <si>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</si>
  <si>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</si>
  <si>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</si>
  <si>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</si>
  <si>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</si>
  <si>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</si>
  <si>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</si>
  <si>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</si>
  <si>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</si>
  <si>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</si>
  <si>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</si>
  <si>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</si>
  <si>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</si>
  <si>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</si>
  <si>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</si>
  <si>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</si>
  <si>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</si>
  <si>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</si>
  <si>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</si>
  <si>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</si>
  <si>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</si>
  <si>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</si>
  <si>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</si>
  <si>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</si>
  <si>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</si>
  <si>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</si>
  <si>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</si>
  <si>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</si>
  <si>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</si>
  <si>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</si>
  <si>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</si>
  <si>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</si>
  <si>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</si>
  <si>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</si>
  <si>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</si>
  <si>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</si>
  <si>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</si>
  <si>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</si>
  <si>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</si>
  <si>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</si>
  <si>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</si>
  <si>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</si>
  <si>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</si>
  <si>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</si>
  <si>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</si>
  <si>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</si>
  <si>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</si>
  <si>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</si>
  <si>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</si>
  <si>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</si>
  <si>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</si>
  <si>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</si>
  <si>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</si>
  <si>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</si>
  <si>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</si>
  <si>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</si>
  <si>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</si>
  <si>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</si>
  <si>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</si>
  <si>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</si>
  <si>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</si>
  <si>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</si>
  <si>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</si>
  <si>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</si>
  <si>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</si>
  <si>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</si>
  <si>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</si>
  <si>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</si>
  <si>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</si>
  <si>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</si>
  <si>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</si>
  <si>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</si>
  <si>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</si>
  <si>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</si>
  <si>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</si>
  <si>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</si>
  <si>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</si>
  <si>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</si>
  <si>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</si>
  <si>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</si>
  <si>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</si>
  <si>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</si>
  <si>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</si>
  <si>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</si>
  <si>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</si>
  <si>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</si>
  <si>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</si>
  <si>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</si>
  <si>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</si>
  <si>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</si>
  <si>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</si>
  <si>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</si>
  <si>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</si>
  <si>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</si>
  <si>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</si>
  <si>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</si>
  <si>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</si>
  <si>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</si>
  <si>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</si>
  <si>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</si>
  <si>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</si>
  <si>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</si>
  <si>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</si>
  <si>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</si>
  <si>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</si>
  <si>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</si>
  <si>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</si>
  <si>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</si>
  <si>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</si>
  <si>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</si>
  <si>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</si>
  <si>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</si>
  <si>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</si>
  <si>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</si>
  <si>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</si>
  <si>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</si>
  <si>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</si>
  <si>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</si>
  <si>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</si>
  <si>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</si>
  <si>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</si>
  <si>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</si>
  <si>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</si>
  <si>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</si>
  <si>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</si>
  <si>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</si>
  <si>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</si>
  <si>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</si>
  <si>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</si>
  <si>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</si>
  <si>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</si>
  <si>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</si>
  <si>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</si>
  <si>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</si>
  <si>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</si>
  <si>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</si>
  <si>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</si>
  <si>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</si>
  <si>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</si>
  <si>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</si>
  <si>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</si>
  <si>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</si>
  <si>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</si>
  <si>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</si>
  <si>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</si>
  <si>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</si>
  <si>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</si>
  <si>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</si>
  <si>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</si>
  <si>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</si>
  <si>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</si>
  <si>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</si>
  <si>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</si>
  <si>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</si>
  <si>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</si>
  <si>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</si>
  <si>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</si>
  <si>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</si>
  <si>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</si>
  <si>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</si>
  <si>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</si>
  <si>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</si>
  <si>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</si>
  <si>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</si>
  <si>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</si>
  <si>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</si>
  <si>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</si>
  <si>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</si>
  <si>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</si>
  <si>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</si>
  <si>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</si>
  <si>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</si>
  <si>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</si>
  <si>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</si>
  <si>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</si>
  <si>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</si>
  <si>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</si>
  <si>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</si>
  <si>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</si>
  <si>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</si>
  <si>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</si>
  <si>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</si>
  <si>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</si>
  <si>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</si>
  <si>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</si>
  <si>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</si>
  <si>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</si>
  <si>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</si>
  <si>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</si>
  <si>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</si>
  <si>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</si>
  <si>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</si>
  <si>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</si>
  <si>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</si>
  <si>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</si>
  <si>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</si>
  <si>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</si>
  <si>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</si>
  <si>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</si>
  <si>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</si>
  <si>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</si>
  <si>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</si>
  <si>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</si>
  <si>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</si>
  <si>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</si>
  <si>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</si>
  <si>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</si>
  <si>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</si>
  <si>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</si>
  <si>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</si>
  <si>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</si>
  <si>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</si>
  <si>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</si>
  <si>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</si>
  <si>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</si>
  <si>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</si>
  <si>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</si>
  <si>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</si>
  <si>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</si>
  <si>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</si>
  <si>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</si>
  <si>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</si>
  <si>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</si>
  <si>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</si>
  <si>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</si>
  <si>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</si>
  <si>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</si>
  <si>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</si>
  <si>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</si>
  <si>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</si>
  <si>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</si>
  <si>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</si>
  <si>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</si>
  <si>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</si>
  <si>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</si>
  <si>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</si>
  <si>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</si>
  <si>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</si>
  <si>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</si>
  <si>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</si>
  <si>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</si>
  <si>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</si>
  <si>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</si>
  <si>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</si>
  <si>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</si>
  <si>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</si>
  <si>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</si>
  <si>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</si>
  <si>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</si>
  <si>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</si>
  <si>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</si>
  <si>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</si>
  <si>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</si>
  <si>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</si>
  <si>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</si>
  <si>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</si>
  <si>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</si>
  <si>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</si>
  <si>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</si>
  <si>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</si>
  <si>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</si>
  <si>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</si>
  <si>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</si>
  <si>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</si>
  <si>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</si>
  <si>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</si>
  <si>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</si>
  <si>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</si>
  <si>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</si>
  <si>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</si>
  <si>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</si>
  <si>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</si>
  <si>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</si>
  <si>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</si>
  <si>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</si>
  <si>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</si>
  <si>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</si>
  <si>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</si>
  <si>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</si>
  <si>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</si>
  <si>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</si>
  <si>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</si>
  <si>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</si>
  <si>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</si>
  <si>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</si>
  <si>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</si>
  <si>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</si>
  <si>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</si>
  <si>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</si>
  <si>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</si>
  <si>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</si>
  <si>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</si>
  <si>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</si>
  <si>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</si>
  <si>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</si>
  <si>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</si>
  <si>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</si>
  <si>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</si>
  <si>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</si>
  <si>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</si>
  <si>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</si>
  <si>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</si>
  <si>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</si>
  <si>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</si>
  <si>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</si>
  <si>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</si>
  <si>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</si>
  <si>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</si>
  <si>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</si>
  <si>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</si>
  <si>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</si>
  <si>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</si>
  <si>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</si>
  <si>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</si>
  <si>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</si>
  <si>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</si>
  <si>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</si>
  <si>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</si>
  <si>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</si>
  <si>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</si>
  <si>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</si>
  <si>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</si>
  <si>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</si>
  <si>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</si>
  <si>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</si>
  <si>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</si>
  <si>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</si>
  <si>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</si>
  <si>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</si>
  <si>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</si>
  <si>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</si>
  <si>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</si>
  <si>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</si>
  <si>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</si>
  <si>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</si>
  <si>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</si>
  <si>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</si>
  <si>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</si>
  <si>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</si>
  <si>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</si>
  <si>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</si>
  <si>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</si>
  <si>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</si>
  <si>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</si>
  <si>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</si>
  <si>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</si>
  <si>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</si>
  <si>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</si>
  <si>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</si>
  <si>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</si>
  <si>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</si>
  <si>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</si>
  <si>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</si>
  <si>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</si>
  <si>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</si>
  <si>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</si>
  <si>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</si>
  <si>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</si>
  <si>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</si>
  <si>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</si>
  <si>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</si>
  <si>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</si>
  <si>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</si>
  <si>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</si>
  <si>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</si>
  <si>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</si>
  <si>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</si>
  <si>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</si>
  <si>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</si>
  <si>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</si>
  <si>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</si>
  <si>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</si>
  <si>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</si>
  <si>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</si>
  <si>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</si>
  <si>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</si>
  <si>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</si>
  <si>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</si>
  <si>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</si>
  <si>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</si>
  <si>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</si>
  <si>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</si>
  <si>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</si>
  <si>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</si>
  <si>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</si>
  <si>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</si>
  <si>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</si>
  <si>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</si>
  <si>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</si>
  <si>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</si>
  <si>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</si>
  <si>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</si>
  <si>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</si>
  <si>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</si>
  <si>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</si>
  <si>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</si>
  <si>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</si>
  <si>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</si>
  <si>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</si>
  <si>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</si>
  <si>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</si>
  <si>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</si>
  <si>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</si>
  <si>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</si>
  <si>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</si>
  <si>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</si>
  <si>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</si>
  <si>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</si>
  <si>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</si>
  <si>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</si>
  <si>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</si>
  <si>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</si>
  <si>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</si>
  <si>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</si>
  <si>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</si>
  <si>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</si>
  <si>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</si>
  <si>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</si>
  <si>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</si>
  <si>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</si>
  <si>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</si>
  <si>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</si>
  <si>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</si>
  <si>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</si>
  <si>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</si>
  <si>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</si>
  <si>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</si>
  <si>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</si>
  <si>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</si>
  <si>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</si>
  <si>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</si>
  <si>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</si>
  <si>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</si>
  <si>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</si>
  <si>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</si>
  <si>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</si>
  <si>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</si>
  <si>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</si>
  <si>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</si>
  <si>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</si>
  <si>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</si>
  <si>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</si>
  <si>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</si>
  <si>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</si>
  <si>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</si>
  <si>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</si>
  <si>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</si>
  <si>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</si>
  <si>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</si>
  <si>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</si>
  <si>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</si>
  <si>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</si>
  <si>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</si>
  <si>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</si>
  <si>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</si>
  <si>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</si>
  <si>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</si>
  <si>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</si>
  <si>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</si>
  <si>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</si>
  <si>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</si>
  <si>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</si>
  <si>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</si>
  <si>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</si>
  <si>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</si>
  <si>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</si>
  <si>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</si>
  <si>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</si>
  <si>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</si>
  <si>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</si>
  <si>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</si>
  <si>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</si>
  <si>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</si>
  <si>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</si>
  <si>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</si>
  <si>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</si>
  <si>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</si>
  <si>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</si>
  <si>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</si>
  <si>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</si>
  <si>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</si>
  <si>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</si>
  <si>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</si>
  <si>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</si>
  <si>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</si>
  <si>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</si>
  <si>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</si>
  <si>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</si>
  <si>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</si>
  <si>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</si>
  <si>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</si>
  <si>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</si>
  <si>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</si>
  <si>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</si>
  <si>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</si>
  <si>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</si>
  <si>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</si>
  <si>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</si>
  <si>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</si>
  <si>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</si>
  <si>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</si>
  <si>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</si>
  <si>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</si>
  <si>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</si>
  <si>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</si>
  <si>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</si>
  <si>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</si>
  <si>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</si>
  <si>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</si>
  <si>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</si>
  <si>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</si>
  <si>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</si>
  <si>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</si>
  <si>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</si>
  <si>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</si>
  <si>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</si>
  <si>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</si>
  <si>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</si>
  <si>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</si>
  <si>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</si>
  <si>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</si>
  <si>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</si>
  <si>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</si>
  <si>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</si>
  <si>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</si>
  <si>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</si>
  <si>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</si>
  <si>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</si>
  <si>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</si>
  <si>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</si>
  <si>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</si>
  <si>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</si>
  <si>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</si>
  <si>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</si>
  <si>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</si>
  <si>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</si>
  <si>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</si>
  <si>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</si>
  <si>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</si>
  <si>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</si>
  <si>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</si>
  <si>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</si>
  <si>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</si>
  <si>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</si>
  <si>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</si>
  <si>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</si>
  <si>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</si>
  <si>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</si>
  <si>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</si>
  <si>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</si>
  <si>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</si>
  <si>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</si>
  <si>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</si>
  <si>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</si>
  <si>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</si>
  <si>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</si>
  <si>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</si>
  <si>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</si>
  <si>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</si>
  <si>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</si>
  <si>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</si>
  <si>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</si>
  <si>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</si>
  <si>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</si>
  <si>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</si>
  <si>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</si>
  <si>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</si>
  <si>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</si>
  <si>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</si>
  <si>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</si>
  <si>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</si>
  <si>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</si>
  <si>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</si>
  <si>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</si>
  <si>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</si>
  <si>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</si>
  <si>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</si>
  <si>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</si>
  <si>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</si>
  <si>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</si>
  <si>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</si>
  <si>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</si>
  <si>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</si>
  <si>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</si>
  <si>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</si>
  <si>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</si>
  <si>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</si>
  <si>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</si>
  <si>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</si>
  <si>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</si>
  <si>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</si>
  <si>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</si>
  <si>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</si>
  <si>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</si>
  <si>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</si>
  <si>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</si>
  <si>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</si>
  <si>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</si>
  <si>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</si>
  <si>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</si>
  <si>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</si>
  <si>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</si>
  <si>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</si>
  <si>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</si>
  <si>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</si>
  <si>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</si>
  <si>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</si>
  <si>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</si>
  <si>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</si>
  <si>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</si>
  <si>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</si>
  <si>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</si>
  <si>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</si>
  <si>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</si>
  <si>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</si>
  <si>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</si>
  <si>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</si>
  <si>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</si>
  <si>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</si>
  <si>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</si>
  <si>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</si>
  <si>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</si>
  <si>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</si>
  <si>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</si>
  <si>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</si>
  <si>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</si>
  <si>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</si>
  <si>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</si>
  <si>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</si>
  <si>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</si>
  <si>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</si>
  <si>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</si>
  <si>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</si>
  <si>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</si>
  <si>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</si>
  <si>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</si>
  <si>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</si>
  <si>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</si>
  <si>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</si>
  <si>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</si>
  <si>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</si>
  <si>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</si>
  <si>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</si>
  <si>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</si>
  <si>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</si>
  <si>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</si>
  <si>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</si>
  <si>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</si>
  <si>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</si>
  <si>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</si>
  <si>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</si>
  <si>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</si>
  <si>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</si>
  <si>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</si>
  <si>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</si>
  <si>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</si>
  <si>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</si>
  <si>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</si>
  <si>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</si>
  <si>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</si>
  <si>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</si>
  <si>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</si>
  <si>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</si>
  <si>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</si>
  <si>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</si>
  <si>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</si>
  <si>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</si>
  <si>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</si>
  <si>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</si>
  <si>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</si>
  <si>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</si>
  <si>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</si>
  <si>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</si>
  <si>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</si>
  <si>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</si>
  <si>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</si>
  <si>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</si>
  <si>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</si>
  <si>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</si>
  <si>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</si>
  <si>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</si>
  <si>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</si>
  <si>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</si>
  <si>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</si>
  <si>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</si>
  <si>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</si>
  <si>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</si>
  <si>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</si>
  <si>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</si>
  <si>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</si>
  <si>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</si>
  <si>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</si>
  <si>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</si>
  <si>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</si>
  <si>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</si>
  <si>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</si>
  <si>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</si>
  <si>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</si>
  <si>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</si>
  <si>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</si>
  <si>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</si>
  <si>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</si>
  <si>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</si>
  <si>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</si>
  <si>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</si>
  <si>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</si>
  <si>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</si>
  <si>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</si>
  <si>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</si>
  <si>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</si>
  <si>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</si>
  <si>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</si>
  <si>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</si>
  <si>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</si>
  <si>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</si>
  <si>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</si>
  <si>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</si>
  <si>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</si>
  <si>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</si>
  <si>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</si>
  <si>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</si>
  <si>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</si>
  <si>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</si>
  <si>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</si>
  <si>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</si>
  <si>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</si>
  <si>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</si>
  <si>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</si>
  <si>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</si>
  <si>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</si>
  <si>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</si>
  <si>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</si>
  <si>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</si>
  <si>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</si>
  <si>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</si>
  <si>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</si>
  <si>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</si>
  <si>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</si>
  <si>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</si>
  <si>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</si>
  <si>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</si>
  <si>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</si>
  <si>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</si>
  <si>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</si>
  <si>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</si>
  <si>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</si>
  <si>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</si>
  <si>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</si>
  <si>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</si>
  <si>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</si>
  <si>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</si>
  <si>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</si>
  <si>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</si>
  <si>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</si>
  <si>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</si>
  <si>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</si>
  <si>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</si>
  <si>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</si>
  <si>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</si>
  <si>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</si>
  <si>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</si>
  <si>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</si>
  <si>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</si>
  <si>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</si>
  <si>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</si>
  <si>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</si>
  <si>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</si>
  <si>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</si>
  <si>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</si>
  <si>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</si>
  <si>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</si>
  <si>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</si>
  <si>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</si>
  <si>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</si>
  <si>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</si>
  <si>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</si>
  <si>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</si>
  <si>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</si>
  <si>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</si>
  <si>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</si>
  <si>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</si>
  <si>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</si>
  <si>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</si>
  <si>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</si>
  <si>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</si>
  <si>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</si>
  <si>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</si>
  <si>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</si>
  <si>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</si>
  <si>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</si>
  <si>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</si>
  <si>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</si>
  <si>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</si>
  <si>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</si>
  <si>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</si>
  <si>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</si>
  <si>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</si>
  <si>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</si>
  <si>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</si>
  <si>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</si>
  <si>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</si>
  <si>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</si>
  <si>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</si>
  <si>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</si>
  <si>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</si>
  <si>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</si>
  <si>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</si>
  <si>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</si>
  <si>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</si>
  <si>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</si>
  <si>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</si>
  <si>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</si>
  <si>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</si>
  <si>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</si>
  <si>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</si>
  <si>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</si>
  <si>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</si>
  <si>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</si>
  <si>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</si>
  <si>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</si>
  <si>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</si>
  <si>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</si>
  <si>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</si>
  <si>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</si>
  <si>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</si>
  <si>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</si>
  <si>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</si>
  <si>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</si>
  <si>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</si>
  <si>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</si>
  <si>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</si>
  <si>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</si>
  <si>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</si>
  <si>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</si>
  <si>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</si>
  <si>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</si>
  <si>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</si>
  <si>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</si>
  <si>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</si>
  <si>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</si>
  <si>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</si>
  <si>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</si>
  <si>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</si>
  <si>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</si>
  <si>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</si>
  <si>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</si>
  <si>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</si>
  <si>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</si>
  <si>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</si>
  <si>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</si>
  <si>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</si>
  <si>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</si>
  <si>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</si>
  <si>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</si>
  <si>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</si>
  <si>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</si>
  <si>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</si>
  <si>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</si>
  <si>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</si>
  <si>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</si>
  <si>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</si>
  <si>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</si>
  <si>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</si>
  <si>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</si>
  <si>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</si>
  <si>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</si>
  <si>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</si>
  <si>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</si>
  <si>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</si>
  <si>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</si>
  <si>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</si>
  <si>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</si>
  <si>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</si>
  <si>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</si>
  <si>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</si>
  <si>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</si>
  <si>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</si>
  <si>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</si>
  <si>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</si>
  <si>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</si>
  <si>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</si>
  <si>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</si>
  <si>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</si>
  <si>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</si>
  <si>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</si>
  <si>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</si>
  <si>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</si>
  <si>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</si>
  <si>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</si>
  <si>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</si>
  <si>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</si>
  <si>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</si>
  <si>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</si>
  <si>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</si>
  <si>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</si>
  <si>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</si>
  <si>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</si>
  <si>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</si>
  <si>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</si>
  <si>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</si>
  <si>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</si>
  <si>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</si>
  <si>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</si>
  <si>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</si>
  <si>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</si>
  <si>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</si>
  <si>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</si>
  <si>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</si>
  <si>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</si>
  <si>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</si>
  <si>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</si>
  <si>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</si>
  <si>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</si>
  <si>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</si>
  <si>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</si>
  <si>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</si>
  <si>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</si>
  <si>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</si>
  <si>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</si>
  <si>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</si>
  <si>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</si>
  <si>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</si>
  <si>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</si>
  <si>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</si>
  <si>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</si>
  <si>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</si>
  <si>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</si>
  <si>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</si>
  <si>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</si>
  <si>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</si>
  <si>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</si>
  <si>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</si>
  <si>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</si>
  <si>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</si>
  <si>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</si>
  <si>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</si>
  <si>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</si>
  <si>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</si>
  <si>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</si>
  <si>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</si>
  <si>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</si>
  <si>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</si>
  <si>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</si>
  <si>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</si>
  <si>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</si>
  <si>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</si>
  <si>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</si>
  <si>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</si>
  <si>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</si>
  <si>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</si>
  <si>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</si>
  <si>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</si>
  <si>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</si>
  <si>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</si>
  <si>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</si>
  <si>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</si>
  <si>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</si>
  <si>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</si>
  <si>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</si>
  <si>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</si>
  <si>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</si>
  <si>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</si>
  <si>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</si>
  <si>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</si>
  <si>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</si>
  <si>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</si>
  <si>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</si>
  <si>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</si>
  <si>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</si>
  <si>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</si>
  <si>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</si>
  <si>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</si>
  <si>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</si>
  <si>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</si>
  <si>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</si>
  <si>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</si>
  <si>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</si>
  <si>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</si>
  <si>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</si>
  <si>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</si>
  <si>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</si>
  <si>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</si>
  <si>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</si>
  <si>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</si>
  <si>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</si>
  <si>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</si>
  <si>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</si>
  <si>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</si>
  <si>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</si>
  <si>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</si>
  <si>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</si>
  <si>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</si>
  <si>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</si>
  <si>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</si>
  <si>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</si>
  <si>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</si>
  <si>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</si>
  <si>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</si>
  <si>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</si>
  <si>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</si>
  <si>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</si>
  <si>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</si>
  <si>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</si>
  <si>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</si>
  <si>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</si>
  <si>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</si>
  <si>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</si>
  <si>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</si>
  <si>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</si>
  <si>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</si>
  <si>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</si>
  <si>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</si>
  <si>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</si>
  <si>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</si>
  <si>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</si>
  <si>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</si>
  <si>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</si>
  <si>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</si>
  <si>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</si>
  <si>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</si>
  <si>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</si>
  <si>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</si>
  <si>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</si>
  <si>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</si>
  <si>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</si>
  <si>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</si>
  <si>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</si>
  <si>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</si>
  <si>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</si>
  <si>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</si>
  <si>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</si>
  <si>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</si>
  <si>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</si>
  <si>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</si>
  <si>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</si>
  <si>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</si>
  <si>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</si>
  <si>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</si>
  <si>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</si>
  <si>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</si>
  <si>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</si>
  <si>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</si>
  <si>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</si>
  <si>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</si>
  <si>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</si>
  <si>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</si>
  <si>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</si>
  <si>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</si>
  <si>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</si>
  <si>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</si>
  <si>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</si>
  <si>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</si>
  <si>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</si>
  <si>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</si>
  <si>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</si>
  <si>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</si>
  <si>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</si>
  <si>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</si>
  <si>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</si>
  <si>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</si>
  <si>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</si>
  <si>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</si>
  <si>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</si>
  <si>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</si>
  <si>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</si>
  <si>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</si>
  <si>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</si>
  <si>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</si>
  <si>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</si>
  <si>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</si>
  <si>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</si>
  <si>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</si>
  <si>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</si>
  <si>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</si>
  <si>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</si>
  <si>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</si>
  <si>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</si>
  <si>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</si>
  <si>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</si>
  <si>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</si>
  <si>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</si>
  <si>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</si>
  <si>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</si>
  <si>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</si>
  <si>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</si>
  <si>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</si>
  <si>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</si>
  <si>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</si>
  <si>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</si>
  <si>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</si>
  <si>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</si>
  <si>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</si>
  <si>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</si>
  <si>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</si>
  <si>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</si>
  <si>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</si>
  <si>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</si>
  <si>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</si>
  <si>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</si>
  <si>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</si>
  <si>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</si>
  <si>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</si>
  <si>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</si>
  <si>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</si>
  <si>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</si>
  <si>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</si>
  <si>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</si>
  <si>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</si>
  <si>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</si>
  <si>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</si>
  <si>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</si>
  <si>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</si>
  <si>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</si>
  <si>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</si>
  <si>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</si>
  <si>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</si>
  <si>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</si>
  <si>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</si>
  <si>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</si>
  <si>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</si>
  <si>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</si>
  <si>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</si>
  <si>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</si>
  <si>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</si>
  <si>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</si>
  <si>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</si>
  <si>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</si>
  <si>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</si>
  <si>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</si>
  <si>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</si>
  <si>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</si>
  <si>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</si>
  <si>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</si>
  <si>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</si>
  <si>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</si>
  <si>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</si>
  <si>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</si>
  <si>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</si>
  <si>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</si>
  <si>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</si>
  <si>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</si>
  <si>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</si>
  <si>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</si>
  <si>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</si>
  <si>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</si>
  <si>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</si>
  <si>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</si>
  <si>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</si>
  <si>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</si>
  <si>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</si>
  <si>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</si>
  <si>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</si>
  <si>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</si>
  <si>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</si>
  <si>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</si>
  <si>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</si>
  <si>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</si>
  <si>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</si>
  <si>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</si>
  <si>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</si>
  <si>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</si>
  <si>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</si>
  <si>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</si>
  <si>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</si>
  <si>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</si>
  <si>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</si>
  <si>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</si>
  <si>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</si>
  <si>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</si>
  <si>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</si>
  <si>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</si>
  <si>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</si>
  <si>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</si>
  <si>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</si>
  <si>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</si>
  <si>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</si>
  <si>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</si>
  <si>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</si>
  <si>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</si>
  <si>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</si>
  <si>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</si>
  <si>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</si>
  <si>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</si>
  <si>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</si>
  <si>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</si>
  <si>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</si>
  <si>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</si>
  <si>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</si>
  <si>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</si>
  <si>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</si>
  <si>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</si>
  <si>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</si>
  <si>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</si>
  <si>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</si>
  <si>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</si>
  <si>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</si>
  <si>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</si>
  <si>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</si>
  <si>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</si>
  <si>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</si>
  <si>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</si>
  <si>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</si>
  <si>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</si>
  <si>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</si>
  <si>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</si>
  <si>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</si>
  <si>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</si>
  <si>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</si>
  <si>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</si>
  <si>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</si>
  <si>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</si>
  <si>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</si>
  <si>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</si>
  <si>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</si>
  <si>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</si>
  <si>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</si>
  <si>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</si>
  <si>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</si>
  <si>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</si>
  <si>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</si>
  <si>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</si>
  <si>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</si>
  <si>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</si>
  <si>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</si>
  <si>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</si>
  <si>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</si>
  <si>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</si>
  <si>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</si>
  <si>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</si>
  <si>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</si>
  <si>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</si>
  <si>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</si>
  <si>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</si>
  <si>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</si>
  <si>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</si>
  <si>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</si>
  <si>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</si>
  <si>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</si>
  <si>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</si>
  <si>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</si>
  <si>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</si>
  <si>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</si>
  <si>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</si>
  <si>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</si>
  <si>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</si>
  <si>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</si>
  <si>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</si>
  <si>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</si>
  <si>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</si>
  <si>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</si>
  <si>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</si>
  <si>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</si>
  <si>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</si>
  <si>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</si>
  <si>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</si>
  <si>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</si>
  <si>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</si>
  <si>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</si>
  <si>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</si>
  <si>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</si>
  <si>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</si>
  <si>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</si>
  <si>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</si>
  <si>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</si>
  <si>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</si>
  <si>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</si>
  <si>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</si>
  <si>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</si>
  <si>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</si>
  <si>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</si>
  <si>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</si>
  <si>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</si>
  <si>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</si>
  <si>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</si>
  <si>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</si>
  <si>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</si>
  <si>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</si>
  <si>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</si>
  <si>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</si>
  <si>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</si>
  <si>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</si>
  <si>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</si>
  <si>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</si>
  <si>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</si>
  <si>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</si>
  <si>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</si>
  <si>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</si>
  <si>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</si>
  <si>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</si>
  <si>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</si>
  <si>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</si>
  <si>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</si>
  <si>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</si>
  <si>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</si>
  <si>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</si>
  <si>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</si>
  <si>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</si>
  <si>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</si>
  <si>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</si>
  <si>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</si>
  <si>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</si>
  <si>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</si>
  <si>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</si>
  <si>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</si>
  <si>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</si>
  <si>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</si>
  <si>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</si>
  <si>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</si>
  <si>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</si>
  <si>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</si>
  <si>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</si>
  <si>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</si>
  <si>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</si>
  <si>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</si>
  <si>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</si>
  <si>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</si>
  <si>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</si>
  <si>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</si>
  <si>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</si>
  <si>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</si>
  <si>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</si>
  <si>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</si>
  <si>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</si>
  <si>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</si>
  <si>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</si>
  <si>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</si>
  <si>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</si>
  <si>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</si>
  <si>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</si>
  <si>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</si>
  <si>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</si>
  <si>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</si>
  <si>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</si>
  <si>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</si>
  <si>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</si>
  <si>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</si>
  <si>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</si>
  <si>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</si>
  <si>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</si>
  <si>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</si>
  <si>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</si>
  <si>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</si>
  <si>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</si>
  <si>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</si>
  <si>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</si>
  <si>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</si>
  <si>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</si>
  <si>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</si>
  <si>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</si>
  <si>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</si>
  <si>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</si>
  <si>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</si>
  <si>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</si>
  <si>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</si>
  <si>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</si>
  <si>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</si>
  <si>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</si>
  <si>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</si>
  <si>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</si>
  <si>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</si>
  <si>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</si>
  <si>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</si>
  <si>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</si>
  <si>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</si>
  <si>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</si>
  <si>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</si>
  <si>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</si>
  <si>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</si>
  <si>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</si>
  <si>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</si>
  <si>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</si>
  <si>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</si>
  <si>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</si>
  <si>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</si>
  <si>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</si>
  <si>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</si>
  <si>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</si>
  <si>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</si>
  <si>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</si>
  <si>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</si>
  <si>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</si>
  <si>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</si>
  <si>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</si>
  <si>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</si>
  <si>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</si>
  <si>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</si>
  <si>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</si>
  <si>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</si>
  <si>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</si>
  <si>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</si>
  <si>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</si>
  <si>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</si>
  <si>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</si>
  <si>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</si>
  <si>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</si>
  <si>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</si>
  <si>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</si>
  <si>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</si>
  <si>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</si>
  <si>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</si>
  <si>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</si>
  <si>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</si>
  <si>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</si>
  <si>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</si>
  <si>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</si>
  <si>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</si>
  <si>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</si>
  <si>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</si>
  <si>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</si>
  <si>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</si>
  <si>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</si>
  <si>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</si>
  <si>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</si>
  <si>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</si>
  <si>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</si>
  <si>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</si>
  <si>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</si>
  <si>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</si>
  <si>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</si>
  <si>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</si>
  <si>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</si>
  <si>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</si>
  <si>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</si>
  <si>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</si>
  <si>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</si>
  <si>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</si>
  <si>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</si>
  <si>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</si>
  <si>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</si>
  <si>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</si>
  <si>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</si>
  <si>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</si>
  <si>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</si>
  <si>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</si>
  <si>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</si>
  <si>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</si>
  <si>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</si>
  <si>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</si>
  <si>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</si>
  <si>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</si>
  <si>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</si>
  <si>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</si>
  <si>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</si>
  <si>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</si>
  <si>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</si>
  <si>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</si>
  <si>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</si>
  <si>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</si>
  <si>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</si>
  <si>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</si>
  <si>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</si>
  <si>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</si>
  <si>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</si>
  <si>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</si>
  <si>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</si>
  <si>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</si>
  <si>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</si>
  <si>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</si>
  <si>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</si>
  <si>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</si>
  <si>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</si>
  <si>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</si>
  <si>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</si>
  <si>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</si>
  <si>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</si>
  <si>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</si>
  <si>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</si>
  <si>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</si>
  <si>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</si>
  <si>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</si>
  <si>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</si>
  <si>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</si>
  <si>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</si>
  <si>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</si>
  <si>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</si>
  <si>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</si>
  <si>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</si>
  <si>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</si>
  <si>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</si>
  <si>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</si>
  <si>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</si>
  <si>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</si>
  <si>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</si>
  <si>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</si>
  <si>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</si>
  <si>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</si>
  <si>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</si>
  <si>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</si>
  <si>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</si>
  <si>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</si>
  <si>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</si>
  <si>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</si>
  <si>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</si>
  <si>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</si>
  <si>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</si>
  <si>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</si>
  <si>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</si>
  <si>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</si>
  <si>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</si>
  <si>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</si>
  <si>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</si>
  <si>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</si>
  <si>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</si>
  <si>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</si>
  <si>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</si>
  <si>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</si>
  <si>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</si>
  <si>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</si>
  <si>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</si>
  <si>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</si>
  <si>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</si>
  <si>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</si>
  <si>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</si>
  <si>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</si>
  <si>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</si>
  <si>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</si>
  <si>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</si>
  <si>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</si>
  <si>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</si>
  <si>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</si>
  <si>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</si>
  <si>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</si>
  <si>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</si>
  <si>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</si>
  <si>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</si>
  <si>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</si>
  <si>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</si>
  <si>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</si>
  <si>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</si>
  <si>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</si>
  <si>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</si>
  <si>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</si>
  <si>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</si>
  <si>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</si>
  <si>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</si>
  <si>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</si>
  <si>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</si>
  <si>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</si>
  <si>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</si>
  <si>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</si>
  <si>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</si>
  <si>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</si>
  <si>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</si>
  <si>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</si>
  <si>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</si>
  <si>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</si>
  <si>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</si>
  <si>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</si>
  <si>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</si>
  <si>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</si>
  <si>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</si>
  <si>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</si>
  <si>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</si>
  <si>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</si>
  <si>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</si>
  <si>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</si>
  <si>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</si>
  <si>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</si>
  <si>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</si>
  <si>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</si>
  <si>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</si>
  <si>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</si>
  <si>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</si>
  <si>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</si>
  <si>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</si>
  <si>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</si>
  <si>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</si>
  <si>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</si>
  <si>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</si>
  <si>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</si>
  <si>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</si>
  <si>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</si>
  <si>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</si>
  <si>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</si>
  <si>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</si>
  <si>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</si>
  <si>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</si>
  <si>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</si>
  <si>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</si>
  <si>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</si>
  <si>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</si>
  <si>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</si>
  <si>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</si>
  <si>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</si>
  <si>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</si>
  <si>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</si>
  <si>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</si>
  <si>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</si>
  <si>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</si>
  <si>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</si>
  <si>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</si>
  <si>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</si>
  <si>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</si>
  <si>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</si>
  <si>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</si>
  <si>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</si>
  <si>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</si>
  <si>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</si>
  <si>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</si>
  <si>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</si>
  <si>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</si>
  <si>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</si>
  <si>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</si>
  <si>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</si>
  <si>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</si>
  <si>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</si>
  <si>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</si>
  <si>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</si>
  <si>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</si>
  <si>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</si>
  <si>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</si>
  <si>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</si>
  <si>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</si>
  <si>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</si>
  <si>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</si>
  <si>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</si>
  <si>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</si>
  <si>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</si>
  <si>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</si>
  <si>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</si>
  <si>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</si>
  <si>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</si>
  <si>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</si>
  <si>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</si>
  <si>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</si>
  <si>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</si>
  <si>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</si>
  <si>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</si>
  <si>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</si>
  <si>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</si>
  <si>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</si>
  <si>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</si>
  <si>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</si>
  <si>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</si>
  <si>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</si>
  <si>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</si>
  <si>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</si>
  <si>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</si>
  <si>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</si>
  <si>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</si>
  <si>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</si>
  <si>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</si>
  <si>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</si>
  <si>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</si>
  <si>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</si>
  <si>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</si>
  <si>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</si>
  <si>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</si>
  <si>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</si>
  <si>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</si>
  <si>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</si>
  <si>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</si>
  <si>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</si>
  <si>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</si>
  <si>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</si>
  <si>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</si>
  <si>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</si>
  <si>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</si>
  <si>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</si>
  <si>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</si>
  <si>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</si>
  <si>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</si>
  <si>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</si>
  <si>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</si>
  <si>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</si>
  <si>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</si>
  <si>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</si>
  <si>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</si>
  <si>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</si>
  <si>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</si>
  <si>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</si>
  <si>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</si>
  <si>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</si>
  <si>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</si>
  <si>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</si>
  <si>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</si>
  <si>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</si>
  <si>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</si>
  <si>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</si>
  <si>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</si>
  <si>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</si>
  <si>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</si>
  <si>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</si>
  <si>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</si>
  <si>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</si>
  <si>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</si>
  <si>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</si>
  <si>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</si>
  <si>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</si>
  <si>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</si>
  <si>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</si>
  <si>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</si>
  <si>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</si>
  <si>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</si>
  <si>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</si>
  <si>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</si>
  <si>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</si>
  <si>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</si>
  <si>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</si>
  <si>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</si>
  <si>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</si>
  <si>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</si>
  <si>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</si>
  <si>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</si>
  <si>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</si>
  <si>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</si>
  <si>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</si>
  <si>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</si>
  <si>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</si>
  <si>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</si>
  <si>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</si>
  <si>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</si>
  <si>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</si>
  <si>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</si>
  <si>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</si>
  <si>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</si>
  <si>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</si>
  <si>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</si>
  <si>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</si>
  <si>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</si>
  <si>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</si>
  <si>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</si>
  <si>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</si>
  <si>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</si>
  <si>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</si>
  <si>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</si>
  <si>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</si>
  <si>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</si>
  <si>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</si>
  <si>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</si>
  <si>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</si>
  <si>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</si>
  <si>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</si>
  <si>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</si>
  <si>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</si>
  <si>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</si>
  <si>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</si>
  <si>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</si>
  <si>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</si>
  <si>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</si>
  <si>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</si>
  <si>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</si>
  <si>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</si>
  <si>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</si>
  <si>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</si>
  <si>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</si>
  <si>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</si>
  <si>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</si>
  <si>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</si>
  <si>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</si>
  <si>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</si>
  <si>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</si>
  <si>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</si>
  <si>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</si>
  <si>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</si>
  <si>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</si>
  <si>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</si>
  <si>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</si>
  <si>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</si>
  <si>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</si>
  <si>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</si>
  <si>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</si>
  <si>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</si>
  <si>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</si>
  <si>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</si>
  <si>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</si>
  <si>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</si>
  <si>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</si>
  <si>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</si>
  <si>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</si>
  <si>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</si>
  <si>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</si>
  <si>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</si>
  <si>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</si>
  <si>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</si>
  <si>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</si>
  <si>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</si>
  <si>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</si>
  <si>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</si>
  <si>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</si>
  <si>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</si>
  <si>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</si>
  <si>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</si>
  <si>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</si>
  <si>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</si>
  <si>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</si>
  <si>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</si>
  <si>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</si>
  <si>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</si>
  <si>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</si>
  <si>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</si>
  <si>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</si>
  <si>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</si>
  <si>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</si>
  <si>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</si>
  <si>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</si>
  <si>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</si>
  <si>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</si>
  <si>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</si>
  <si>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</si>
  <si>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</si>
  <si>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</si>
  <si>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</si>
  <si>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</si>
  <si>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</si>
  <si>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</si>
  <si>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</si>
  <si>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</si>
  <si>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</si>
  <si>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</si>
  <si>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</si>
  <si>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</si>
  <si>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</si>
  <si>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</si>
  <si>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</si>
  <si>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</si>
  <si>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</si>
  <si>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</si>
  <si>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</si>
  <si>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</si>
  <si>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</si>
  <si>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</si>
  <si>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</si>
  <si>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</si>
  <si>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</si>
  <si>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</si>
  <si>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</si>
  <si>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</si>
  <si>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</si>
  <si>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</si>
  <si>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</si>
  <si>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</si>
  <si>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</si>
  <si>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</si>
  <si>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</si>
  <si>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</si>
  <si>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</si>
  <si>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</si>
  <si>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</si>
  <si>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</si>
  <si>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</si>
  <si>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</si>
  <si>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</si>
  <si>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</si>
  <si>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</si>
  <si>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</si>
  <si>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</si>
  <si>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</si>
  <si>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</si>
  <si>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</si>
  <si>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</si>
  <si>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</si>
  <si>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</si>
  <si>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</si>
  <si>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</si>
  <si>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</si>
  <si>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</si>
  <si>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</si>
  <si>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</si>
  <si>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</si>
  <si>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</si>
  <si>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</si>
  <si>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</si>
  <si>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</si>
  <si>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</si>
  <si>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</si>
  <si>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</si>
  <si>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</si>
  <si>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</si>
  <si>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</si>
  <si>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</si>
  <si>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</si>
  <si>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</si>
  <si>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</si>
  <si>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</si>
  <si>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</si>
  <si>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</si>
  <si>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</si>
  <si>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</si>
  <si>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</si>
  <si>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</si>
  <si>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</si>
  <si>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</si>
  <si>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</si>
  <si>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</si>
  <si>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</si>
  <si>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</si>
  <si>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</si>
  <si>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</si>
  <si>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</si>
  <si>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</si>
  <si>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</si>
  <si>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</si>
  <si>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</si>
  <si>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</si>
  <si>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</si>
  <si>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</si>
  <si>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</si>
  <si>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</si>
  <si>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</si>
  <si>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</si>
  <si>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</si>
  <si>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</si>
  <si>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</si>
  <si>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</si>
  <si>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</si>
  <si>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</si>
  <si>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</si>
  <si>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</si>
  <si>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</si>
  <si>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</si>
  <si>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</si>
  <si>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</si>
  <si>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</si>
  <si>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</si>
  <si>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</si>
  <si>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</si>
  <si>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</si>
  <si>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</si>
  <si>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</si>
  <si>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</si>
  <si>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</si>
  <si>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</si>
  <si>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</si>
  <si>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</si>
  <si>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</si>
  <si>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</si>
  <si>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</si>
  <si>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</si>
  <si>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</si>
  <si>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</si>
  <si>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</si>
  <si>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</si>
  <si>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</si>
  <si>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</si>
  <si>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</si>
  <si>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</si>
  <si>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</si>
  <si>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</si>
  <si>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</si>
  <si>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</si>
  <si>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</si>
  <si>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</si>
  <si>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</si>
  <si>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</si>
  <si>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</si>
  <si>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</si>
  <si>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</si>
  <si>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</si>
  <si>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</si>
  <si>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</si>
  <si>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</si>
  <si>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</si>
  <si>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</si>
  <si>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</si>
  <si>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</si>
  <si>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</si>
  <si>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</si>
  <si>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</si>
  <si>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</si>
  <si>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</si>
  <si>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</si>
  <si>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</si>
  <si>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</si>
  <si>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</si>
  <si>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</si>
  <si>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</si>
  <si>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</si>
  <si>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</si>
  <si>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</si>
  <si>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</si>
  <si>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</si>
  <si>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</si>
  <si>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</si>
  <si>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</si>
  <si>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</si>
  <si>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</si>
  <si>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</si>
  <si>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</si>
  <si>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</si>
  <si>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</si>
  <si>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</si>
  <si>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</si>
  <si>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</si>
  <si>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</si>
  <si>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</si>
  <si>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</si>
  <si>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</si>
  <si>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</si>
  <si>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</si>
  <si>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</si>
  <si>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</si>
  <si>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</si>
  <si>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</si>
  <si>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</si>
  <si>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</si>
  <si>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</si>
  <si>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</si>
  <si>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</si>
  <si>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</si>
  <si>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</si>
  <si>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</si>
  <si>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</si>
  <si>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</si>
  <si>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</si>
  <si>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</si>
  <si>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</si>
  <si>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</si>
  <si>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</si>
  <si>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</si>
  <si>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</si>
  <si>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</si>
  <si>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</si>
  <si>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</si>
  <si>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</si>
  <si>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</si>
  <si>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</si>
  <si>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</si>
  <si>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</si>
  <si>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</si>
  <si>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</si>
  <si>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</si>
  <si>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</si>
  <si>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</si>
  <si>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</si>
  <si>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</si>
  <si>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</si>
  <si>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</si>
  <si>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</si>
  <si>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</si>
  <si>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</si>
  <si>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</si>
  <si>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</si>
  <si>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</si>
  <si>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</si>
  <si>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</si>
  <si>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</si>
  <si>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</si>
  <si>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</si>
  <si>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</si>
  <si>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</si>
  <si>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</si>
  <si>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</si>
  <si>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</si>
  <si>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</si>
  <si>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</si>
  <si>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</si>
  <si>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</si>
  <si>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</si>
  <si>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</si>
  <si>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</si>
  <si>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</si>
  <si>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</si>
  <si>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</si>
  <si>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</si>
  <si>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</si>
  <si>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</si>
  <si>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</si>
  <si>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</si>
  <si>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</si>
  <si>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</si>
  <si>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</si>
  <si>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</si>
  <si>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</si>
  <si>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</si>
  <si>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</si>
  <si>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</si>
  <si>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</si>
  <si>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</si>
  <si>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</si>
  <si>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</si>
  <si>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</si>
  <si>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</si>
  <si>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</si>
  <si>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</si>
  <si>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</si>
  <si>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</si>
  <si>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</si>
  <si>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</si>
  <si>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</si>
  <si>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</si>
  <si>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</si>
  <si>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</si>
  <si>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</si>
  <si>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</si>
  <si>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</si>
  <si>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</si>
  <si>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</si>
  <si>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</si>
  <si>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</si>
  <si>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</si>
  <si>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</si>
  <si>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</si>
  <si>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</si>
  <si>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</si>
  <si>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</si>
  <si>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</si>
  <si>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</si>
  <si>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</si>
  <si>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</si>
  <si>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</si>
  <si>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</si>
  <si>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</si>
  <si>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</si>
  <si>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</si>
  <si>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</si>
  <si>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</si>
  <si>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</si>
  <si>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</si>
  <si>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</si>
  <si>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</si>
  <si>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</si>
  <si>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</si>
  <si>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</si>
  <si>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</si>
  <si>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</si>
  <si>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</si>
  <si>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</si>
  <si>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</si>
  <si>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</si>
  <si>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</si>
  <si>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</si>
  <si>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</si>
  <si>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</si>
  <si>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</si>
  <si>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</si>
  <si>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</si>
  <si>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</si>
  <si>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</si>
  <si>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</si>
  <si>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</si>
  <si>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</si>
  <si>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</si>
  <si>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</si>
  <si>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</si>
  <si>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</si>
  <si>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</si>
  <si>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</si>
  <si>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</si>
  <si>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</si>
  <si>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</si>
  <si>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</si>
  <si>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</si>
  <si>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</si>
  <si>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</si>
  <si>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</si>
  <si>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</si>
  <si>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</si>
  <si>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</si>
  <si>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</si>
  <si>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</si>
  <si>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</si>
  <si>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</si>
  <si>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</si>
  <si>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</si>
  <si>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</si>
  <si>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</si>
  <si>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</si>
  <si>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</si>
  <si>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</si>
  <si>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</si>
  <si>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</si>
  <si>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</si>
  <si>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</si>
  <si>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</si>
  <si>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</si>
  <si>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</si>
  <si>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</si>
  <si>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</si>
  <si>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</si>
  <si>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</si>
  <si>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</si>
  <si>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</si>
  <si>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</si>
  <si>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</si>
  <si>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</si>
  <si>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</si>
  <si>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</si>
  <si>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</si>
  <si>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</si>
  <si>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</si>
  <si>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</si>
  <si>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</si>
  <si>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</si>
  <si>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</si>
  <si>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</si>
  <si>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</si>
  <si>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</si>
  <si>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</si>
  <si>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</si>
  <si>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</si>
  <si>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</si>
  <si>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</si>
  <si>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</si>
  <si>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</si>
  <si>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</si>
  <si>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</si>
  <si>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</si>
  <si>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</si>
  <si>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</si>
  <si>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</si>
  <si>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</si>
  <si>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</si>
  <si>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</si>
  <si>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</si>
  <si>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</si>
  <si>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</si>
  <si>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</si>
  <si>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</si>
  <si>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</si>
  <si>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</si>
  <si>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</si>
  <si>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</si>
  <si>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</si>
  <si>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</si>
  <si>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</si>
  <si>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</si>
  <si>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</si>
  <si>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</si>
  <si>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</si>
  <si>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</si>
  <si>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</si>
  <si>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</si>
  <si>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</si>
  <si>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</si>
  <si>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</si>
  <si>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</si>
  <si>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</si>
  <si>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</si>
  <si>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</si>
  <si>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</si>
  <si>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</si>
  <si>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</si>
  <si>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</si>
  <si>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</si>
  <si>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</si>
  <si>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</si>
  <si>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</si>
  <si>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</si>
  <si>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</si>
  <si>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</si>
  <si>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</si>
  <si>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</si>
  <si>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</si>
  <si>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</si>
  <si>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</si>
  <si>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</si>
  <si>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</si>
  <si>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</si>
  <si>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</si>
  <si>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</si>
  <si>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</si>
  <si>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</si>
  <si>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</si>
  <si>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</si>
  <si>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</si>
  <si>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</si>
  <si>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</si>
  <si>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</si>
  <si>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</si>
  <si>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</si>
  <si>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</si>
  <si>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</si>
  <si>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</si>
  <si>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</si>
  <si>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</si>
  <si>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</si>
  <si>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</si>
  <si>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</si>
  <si>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</si>
  <si>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</si>
  <si>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</si>
  <si>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</si>
  <si>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</si>
  <si>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</si>
  <si>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</si>
  <si>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</si>
  <si>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</si>
  <si>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</si>
  <si>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</si>
  <si>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</si>
  <si>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</si>
  <si>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</si>
  <si>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</si>
  <si>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</si>
  <si>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</si>
  <si>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</si>
  <si>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</si>
  <si>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</si>
  <si>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</si>
  <si>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</si>
  <si>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</si>
  <si>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</si>
  <si>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</si>
  <si>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</si>
  <si>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</si>
  <si>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</si>
  <si>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</si>
  <si>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</si>
  <si>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</si>
  <si>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</si>
  <si>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</si>
  <si>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</si>
  <si>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</si>
  <si>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</si>
  <si>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</si>
  <si>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</si>
  <si>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</si>
  <si>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</si>
  <si>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</si>
  <si>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</si>
  <si>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</si>
  <si>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</si>
  <si>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</si>
  <si>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</si>
  <si>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</si>
  <si>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</si>
  <si>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</si>
  <si>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</si>
  <si>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</si>
  <si>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</si>
  <si>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</si>
  <si>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</si>
  <si>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</si>
  <si>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</si>
  <si>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</si>
  <si>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</si>
  <si>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</si>
  <si>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</si>
  <si>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</si>
  <si>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</si>
  <si>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</si>
  <si>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</si>
  <si>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</si>
  <si>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</si>
  <si>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</si>
  <si>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</si>
  <si>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</si>
  <si>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</si>
  <si>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</si>
  <si>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</si>
  <si>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</si>
  <si>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</si>
  <si>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</si>
  <si>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</si>
  <si>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</si>
  <si>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</si>
  <si>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</si>
  <si>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</si>
  <si>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</si>
  <si>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</si>
  <si>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</si>
  <si>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</si>
  <si>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</si>
  <si>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</si>
  <si>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</si>
  <si>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</si>
  <si>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</si>
  <si>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</si>
  <si>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</si>
  <si>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</si>
  <si>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</si>
  <si>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</si>
  <si>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</si>
  <si>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</si>
  <si>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</si>
  <si>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</si>
  <si>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</si>
  <si>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</si>
  <si>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</si>
  <si>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</si>
  <si>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</si>
  <si>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</si>
  <si>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</si>
  <si>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</si>
  <si>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</si>
  <si>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</si>
  <si>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</si>
  <si>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</si>
  <si>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</si>
  <si>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</si>
  <si>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</si>
  <si>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</si>
  <si>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</si>
  <si>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</si>
  <si>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</si>
  <si>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</si>
  <si>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</si>
  <si>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</si>
  <si>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</si>
  <si>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</si>
  <si>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</si>
  <si>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</si>
  <si>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</si>
  <si>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</si>
  <si>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</si>
  <si>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</si>
  <si>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</si>
  <si>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</si>
  <si>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</si>
  <si>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</si>
  <si>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</si>
  <si>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</si>
  <si>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</si>
  <si>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</si>
  <si>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</si>
  <si>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</si>
  <si>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</si>
  <si>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</si>
  <si>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</si>
  <si>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</si>
  <si>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</si>
  <si>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</si>
  <si>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</si>
  <si>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</si>
  <si>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</si>
  <si>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</si>
  <si>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</si>
  <si>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</si>
  <si>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</si>
  <si>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</si>
  <si>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</si>
  <si>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</si>
  <si>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</si>
  <si>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</si>
  <si>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</si>
  <si>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</si>
  <si>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</si>
  <si>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</si>
  <si>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</si>
  <si>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</si>
  <si>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</si>
  <si>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</si>
  <si>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</si>
  <si>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</si>
  <si>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</si>
  <si>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</si>
  <si>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</si>
  <si>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</si>
  <si>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</si>
  <si>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</si>
  <si>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</si>
  <si>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</si>
  <si>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</si>
  <si>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</si>
  <si>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</si>
  <si>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</si>
  <si>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</si>
  <si>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</si>
  <si>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</si>
  <si>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</si>
  <si>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</si>
  <si>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</si>
  <si>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</si>
  <si>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</si>
  <si>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</si>
  <si>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</si>
  <si>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</si>
  <si>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</si>
  <si>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</si>
  <si>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</si>
  <si>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</si>
  <si>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</si>
  <si>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</si>
  <si>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</si>
  <si>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</si>
  <si>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</si>
  <si>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</si>
  <si>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</si>
  <si>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</si>
  <si>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</si>
  <si>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</si>
  <si>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</si>
  <si>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</si>
  <si>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</si>
  <si>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</si>
  <si>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</si>
  <si>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</si>
  <si>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</si>
  <si>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</si>
  <si>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</si>
  <si>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</si>
  <si>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</si>
  <si>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</si>
  <si>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</si>
  <si>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</si>
  <si>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</si>
  <si>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</si>
  <si>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</si>
  <si>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</si>
  <si>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</si>
  <si>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</si>
  <si>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</si>
  <si>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</si>
  <si>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</si>
  <si>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</si>
  <si>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</si>
  <si>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</si>
  <si>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</si>
  <si>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</si>
  <si>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</si>
  <si>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</si>
  <si>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</si>
  <si>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</si>
  <si>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</si>
  <si>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</si>
  <si>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</si>
  <si>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</si>
  <si>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</si>
  <si>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</si>
  <si>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</si>
  <si>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</si>
  <si>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</si>
  <si>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</si>
  <si>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</si>
  <si>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</si>
  <si>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</si>
  <si>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</si>
  <si>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</si>
  <si>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</si>
  <si>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</si>
  <si>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</si>
  <si>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</si>
  <si>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</si>
  <si>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</si>
  <si>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</si>
  <si>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</si>
  <si>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</si>
  <si>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</si>
  <si>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</si>
  <si>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</si>
  <si>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</si>
  <si>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</si>
  <si>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</si>
  <si>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</si>
  <si>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</si>
  <si>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</si>
  <si>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</si>
  <si>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</si>
  <si>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</si>
  <si>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</si>
  <si>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</si>
  <si>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</si>
  <si>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</si>
  <si>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</si>
  <si>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</si>
  <si>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</si>
  <si>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</si>
  <si>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</si>
  <si>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</si>
  <si>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</si>
  <si>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</si>
  <si>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</si>
  <si>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</si>
  <si>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</si>
  <si>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</si>
  <si>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</si>
  <si>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</si>
  <si>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</si>
  <si>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</si>
  <si>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</si>
  <si>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</si>
  <si>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</si>
  <si>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</si>
  <si>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</si>
  <si>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</si>
  <si>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</si>
  <si>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</si>
  <si>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</si>
  <si>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</si>
  <si>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</si>
  <si>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</si>
  <si>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</si>
  <si>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</si>
  <si>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</si>
  <si>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</si>
  <si>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</si>
  <si>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</si>
  <si>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</si>
  <si>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</si>
  <si>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</si>
  <si>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</si>
  <si>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</si>
  <si>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</si>
  <si>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</si>
  <si>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</si>
  <si>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</si>
  <si>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</si>
  <si>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</si>
  <si>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</si>
  <si>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</si>
  <si>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</si>
  <si>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</si>
  <si>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</si>
  <si>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</si>
  <si>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</si>
  <si>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</si>
  <si>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</si>
  <si>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</si>
  <si>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</si>
  <si>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</si>
  <si>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</si>
  <si>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</si>
  <si>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</si>
  <si>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</si>
  <si>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</si>
  <si>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</si>
  <si>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</si>
  <si>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</si>
  <si>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</si>
  <si>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</si>
  <si>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</si>
  <si>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</si>
  <si>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</si>
  <si>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</si>
  <si>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</si>
  <si>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</si>
  <si>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</si>
  <si>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</si>
  <si>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</si>
  <si>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</si>
  <si>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</si>
  <si>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</si>
  <si>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</si>
  <si>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</si>
  <si>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</si>
  <si>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</si>
  <si>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</si>
  <si>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</si>
  <si>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</si>
  <si>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</si>
  <si>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</si>
  <si>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</si>
  <si>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</si>
  <si>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</si>
  <si>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</si>
  <si>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</si>
  <si>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</si>
  <si>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</si>
  <si>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</si>
  <si>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</si>
  <si>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</si>
  <si>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</si>
  <si>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</si>
  <si>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</si>
  <si>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</si>
  <si>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</si>
  <si>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</si>
  <si>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</si>
  <si>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</si>
  <si>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</si>
  <si>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</si>
  <si>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</si>
  <si>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</si>
  <si>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</si>
  <si>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</si>
  <si>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</si>
  <si>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</si>
  <si>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</si>
  <si>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</si>
  <si>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</si>
  <si>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</si>
  <si>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</si>
  <si>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</si>
  <si>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</si>
  <si>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</si>
  <si>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</si>
  <si>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</si>
  <si>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</si>
  <si>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</si>
  <si>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</si>
  <si>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</si>
  <si>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</si>
  <si>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</si>
  <si>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</si>
  <si>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</si>
  <si>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</si>
  <si>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</si>
  <si>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</si>
  <si>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</si>
  <si>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</si>
  <si>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</si>
  <si>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</si>
  <si>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</si>
  <si>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</si>
  <si>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</si>
  <si>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</si>
  <si>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</si>
  <si>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</si>
  <si>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</si>
  <si>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</si>
  <si>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</si>
  <si>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</si>
  <si>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</si>
  <si>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</si>
  <si>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</si>
  <si>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</si>
  <si>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</si>
  <si>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</si>
  <si>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</si>
  <si>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</si>
  <si>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</si>
  <si>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</si>
  <si>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</si>
  <si>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</si>
  <si>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</si>
  <si>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</si>
  <si>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</si>
  <si>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</si>
  <si>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</si>
  <si>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</si>
  <si>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</si>
  <si>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</si>
  <si>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</si>
  <si>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</si>
  <si>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</si>
  <si>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</si>
  <si>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</si>
  <si>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</si>
  <si>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</si>
  <si>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</si>
  <si>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</si>
  <si>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</si>
  <si>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</si>
  <si>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</si>
  <si>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</si>
  <si>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</si>
  <si>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</si>
  <si>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</si>
  <si>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</si>
  <si>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</si>
  <si>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</si>
  <si>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</si>
  <si>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</si>
  <si>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</si>
  <si>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</si>
  <si>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</si>
  <si>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</si>
  <si>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</si>
  <si>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</si>
  <si>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</si>
  <si>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</si>
  <si>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</si>
  <si>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</si>
  <si>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</si>
  <si>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</si>
  <si>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</si>
  <si>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</si>
  <si>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</si>
  <si>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</si>
  <si>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</si>
  <si>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</si>
  <si>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</si>
  <si>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</si>
  <si>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</si>
  <si>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</si>
  <si>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</si>
  <si>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</si>
  <si>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</si>
  <si>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</si>
  <si>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</si>
  <si>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</si>
  <si>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</si>
  <si>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</si>
  <si>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</si>
  <si>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</si>
  <si>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</si>
  <si>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</si>
  <si>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</si>
  <si>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</si>
  <si>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</si>
  <si>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</si>
  <si>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</si>
  <si>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</si>
  <si>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</si>
  <si>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</si>
  <si>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</si>
  <si>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</si>
  <si>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</si>
  <si>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</si>
  <si>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</si>
  <si>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</si>
  <si>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</si>
  <si>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</si>
  <si>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</si>
  <si>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</si>
  <si>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</si>
  <si>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</si>
  <si>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</si>
  <si>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</si>
  <si>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</si>
  <si>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</si>
  <si>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</si>
  <si>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</si>
  <si>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</si>
  <si>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</si>
  <si>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</si>
  <si>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</si>
  <si>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</si>
  <si>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</si>
  <si>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</si>
  <si>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</si>
  <si>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</si>
  <si>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</si>
  <si>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</si>
  <si>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</si>
  <si>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</si>
  <si>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</si>
  <si>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</si>
  <si>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</si>
  <si>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</si>
  <si>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</si>
  <si>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</si>
  <si>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</si>
  <si>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</si>
  <si>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</si>
  <si>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</si>
  <si>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</si>
  <si>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</si>
  <si>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</si>
  <si>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</si>
  <si>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</si>
  <si>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</si>
  <si>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</si>
  <si>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</si>
  <si>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</si>
  <si>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</si>
  <si>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</si>
  <si>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</si>
  <si>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</si>
  <si>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</si>
  <si>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</si>
  <si>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</si>
  <si>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</si>
  <si>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</si>
  <si>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</si>
  <si>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</si>
  <si>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</si>
  <si>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</si>
  <si>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</si>
  <si>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</si>
  <si>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</si>
  <si>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</si>
  <si>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</si>
  <si>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</si>
  <si>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</si>
  <si>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</si>
  <si>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</si>
  <si>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</si>
  <si>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</si>
  <si>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</si>
  <si>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</si>
  <si>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</si>
  <si>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</si>
  <si>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</si>
  <si>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</si>
  <si>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</si>
  <si>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</si>
  <si>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</si>
  <si>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</si>
  <si>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</si>
  <si>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</si>
  <si>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</si>
  <si>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</si>
  <si>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</si>
  <si>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</si>
  <si>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</si>
  <si>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</si>
  <si>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</si>
  <si>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</si>
  <si>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</si>
  <si>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</si>
  <si>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</si>
  <si>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</si>
  <si>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</si>
  <si>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</si>
  <si>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</si>
  <si>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</si>
  <si>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</si>
  <si>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</si>
  <si>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</si>
  <si>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</si>
  <si>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</si>
  <si>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</si>
  <si>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</si>
  <si>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</si>
  <si>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</si>
  <si>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</si>
  <si>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</si>
  <si>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</si>
  <si>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</si>
  <si>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</si>
  <si>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</si>
  <si>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</si>
  <si>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</si>
  <si>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</si>
  <si>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</si>
  <si>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</si>
  <si>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</si>
  <si>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</si>
  <si>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</si>
  <si>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</si>
  <si>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</si>
  <si>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</si>
  <si>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</si>
  <si>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</si>
  <si>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</si>
  <si>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</si>
  <si>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</si>
  <si>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</si>
  <si>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</si>
  <si>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</si>
  <si>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</si>
  <si>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</si>
  <si>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</si>
  <si>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</si>
  <si>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</si>
  <si>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</si>
  <si>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</si>
  <si>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</si>
  <si>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</si>
  <si>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</si>
  <si>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</si>
  <si>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</si>
  <si>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</si>
  <si>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</si>
  <si>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</si>
  <si>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</si>
  <si>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</si>
  <si>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</si>
  <si>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</si>
  <si>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</si>
  <si>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</si>
  <si>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</si>
  <si>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</si>
  <si>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</si>
  <si>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</si>
  <si>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</si>
  <si>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</si>
  <si>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</si>
  <si>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</si>
  <si>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</si>
  <si>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</si>
  <si>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</si>
  <si>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</si>
  <si>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</si>
  <si>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</si>
  <si>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</si>
  <si>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</si>
  <si>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</si>
  <si>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</si>
  <si>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</si>
  <si>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</si>
  <si>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</si>
  <si>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</si>
  <si>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</si>
  <si>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</si>
  <si>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</si>
  <si>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</si>
  <si>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</si>
  <si>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</si>
  <si>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</si>
  <si>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</si>
  <si>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</si>
  <si>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</si>
  <si>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</si>
  <si>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</si>
  <si>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</si>
  <si>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</si>
  <si>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</si>
  <si>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</si>
  <si>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</si>
  <si>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</si>
  <si>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</si>
  <si>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</si>
  <si>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</si>
  <si>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</si>
  <si>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</si>
  <si>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</si>
  <si>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</si>
  <si>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</si>
  <si>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</si>
  <si>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</si>
  <si>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</si>
  <si>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</si>
  <si>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</si>
  <si>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</si>
  <si>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</si>
  <si>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</si>
  <si>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</si>
  <si>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</si>
  <si>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</si>
  <si>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</si>
  <si>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</si>
  <si>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</si>
  <si>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</si>
  <si>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</si>
  <si>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</si>
  <si>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</si>
  <si>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</si>
  <si>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</si>
  <si>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</si>
  <si>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</si>
  <si>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</si>
  <si>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</si>
  <si>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</si>
  <si>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</si>
  <si>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</si>
  <si>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</si>
  <si>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</si>
  <si>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</si>
  <si>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</si>
  <si>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</si>
  <si>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</si>
  <si>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</si>
  <si>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</si>
  <si>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</si>
  <si>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</si>
  <si>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</si>
  <si>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</si>
  <si>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</si>
  <si>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</si>
  <si>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</si>
  <si>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</si>
  <si>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</si>
  <si>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</si>
  <si>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</si>
  <si>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</si>
  <si>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</si>
  <si>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</si>
  <si>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</si>
  <si>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</si>
  <si>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</si>
  <si>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</si>
  <si>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</si>
  <si>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</si>
  <si>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</si>
  <si>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</si>
  <si>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</si>
  <si>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</si>
  <si>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</si>
  <si>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</si>
  <si>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</si>
  <si>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</si>
  <si>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</si>
  <si>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</si>
  <si>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</si>
  <si>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</si>
  <si>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</si>
  <si>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</si>
  <si>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</si>
  <si>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</si>
  <si>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</si>
  <si>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</si>
  <si>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</si>
  <si>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</si>
  <si>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</si>
  <si>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</si>
  <si>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</si>
  <si>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</si>
  <si>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</si>
  <si>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</si>
  <si>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</si>
  <si>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</si>
  <si>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</si>
  <si>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</si>
  <si>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</si>
  <si>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</si>
  <si>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</si>
  <si>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</si>
  <si>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</si>
  <si>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</si>
  <si>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</si>
  <si>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</si>
  <si>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</si>
  <si>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</si>
  <si>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</si>
  <si>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</si>
  <si>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</si>
  <si>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</si>
  <si>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</si>
  <si>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</si>
  <si>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</si>
  <si>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</si>
  <si>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</si>
  <si>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</si>
  <si>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</si>
  <si>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</si>
  <si>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</si>
  <si>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</si>
  <si>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</si>
  <si>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</si>
  <si>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</si>
  <si>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</si>
  <si>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</si>
  <si>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</si>
  <si>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</si>
  <si>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</si>
  <si>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</si>
  <si>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</si>
  <si>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</si>
  <si>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</si>
  <si>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</si>
  <si>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</si>
  <si>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</si>
  <si>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</si>
  <si>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</si>
  <si>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</si>
  <si>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</si>
  <si>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</si>
  <si>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</si>
  <si>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</si>
  <si>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</si>
  <si>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</si>
  <si>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</si>
  <si>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</si>
  <si>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</si>
  <si>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</si>
  <si>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</si>
  <si>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</si>
  <si>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</si>
  <si>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</si>
  <si>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</si>
  <si>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</si>
  <si>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</si>
  <si>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</si>
  <si>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</si>
  <si>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</si>
  <si>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</si>
  <si>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</si>
  <si>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</si>
  <si>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</si>
  <si>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</si>
  <si>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</si>
  <si>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</si>
  <si>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</si>
  <si>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</si>
  <si>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</si>
  <si>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</si>
  <si>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</si>
  <si>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</si>
  <si>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</si>
  <si>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</si>
  <si>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</si>
  <si>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</si>
  <si>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</si>
  <si>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</si>
  <si>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</si>
  <si>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</si>
  <si>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</si>
  <si>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</si>
  <si>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</si>
  <si>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</si>
  <si>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</si>
  <si>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</si>
  <si>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</si>
  <si>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</si>
  <si>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</si>
  <si>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</si>
  <si>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</si>
  <si>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</si>
  <si>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</si>
  <si>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</si>
  <si>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</si>
  <si>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</si>
  <si>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</si>
  <si>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</si>
  <si>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</si>
  <si>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</si>
  <si>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</si>
  <si>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</si>
  <si>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</si>
  <si>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</si>
  <si>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</si>
  <si>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</si>
  <si>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</si>
  <si>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</si>
  <si>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</si>
  <si>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</si>
  <si>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</si>
  <si>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</si>
  <si>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</si>
  <si>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</si>
  <si>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</si>
  <si>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</si>
  <si>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</si>
  <si>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</si>
  <si>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</si>
  <si>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</si>
  <si>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</si>
  <si>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</si>
  <si>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</si>
  <si>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</si>
  <si>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</si>
  <si>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</si>
  <si>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</si>
  <si>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</si>
  <si>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</si>
  <si>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</si>
  <si>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</si>
  <si>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</si>
  <si>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</si>
  <si>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</si>
  <si>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</si>
  <si>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</si>
  <si>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</si>
  <si>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</si>
  <si>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</si>
  <si>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</si>
  <si>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</si>
  <si>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</si>
  <si>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</si>
  <si>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</si>
  <si>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</si>
  <si>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</si>
  <si>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</si>
  <si>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</si>
  <si>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</si>
  <si>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</si>
  <si>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</si>
  <si>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</si>
  <si>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</si>
  <si>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</si>
  <si>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</si>
  <si>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</si>
  <si>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</si>
  <si>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</si>
  <si>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</si>
  <si>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</si>
  <si>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</si>
  <si>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</si>
  <si>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</si>
  <si>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</si>
  <si>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</si>
  <si>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</si>
  <si>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</si>
  <si>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</si>
  <si>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</si>
  <si>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</si>
  <si>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</si>
  <si>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</si>
  <si>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</si>
  <si>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</si>
  <si>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</si>
  <si>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</si>
  <si>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</si>
  <si>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</si>
  <si>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</si>
  <si>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</si>
  <si>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</si>
  <si>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</si>
  <si>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</si>
  <si>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</si>
  <si>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</si>
  <si>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</si>
  <si>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</si>
  <si>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</si>
  <si>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</si>
  <si>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</si>
  <si>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</si>
  <si>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</si>
  <si>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</si>
  <si>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</si>
  <si>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</si>
  <si>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</si>
  <si>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</si>
  <si>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</si>
  <si>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</si>
  <si>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</si>
  <si>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</si>
  <si>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</si>
  <si>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</si>
  <si>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</si>
  <si>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</si>
  <si>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</si>
  <si>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</si>
  <si>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</si>
  <si>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</si>
  <si>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</si>
  <si>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</si>
  <si>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</si>
  <si>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</si>
  <si>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</si>
  <si>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</si>
  <si>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</si>
  <si>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</si>
  <si>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</si>
  <si>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</si>
  <si>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</si>
  <si>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</si>
  <si>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</si>
  <si>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</si>
  <si>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</si>
  <si>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</si>
  <si>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</si>
  <si>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</si>
  <si>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</si>
  <si>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</si>
  <si>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</si>
  <si>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</si>
  <si>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</si>
  <si>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</si>
  <si>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</si>
  <si>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</si>
  <si>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</si>
  <si>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</si>
  <si>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</si>
  <si>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</si>
  <si>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</si>
  <si>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</si>
  <si>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</si>
  <si>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</si>
  <si>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</si>
  <si>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</si>
  <si>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</si>
  <si>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</si>
  <si>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</si>
  <si>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</si>
  <si>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</si>
  <si>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</si>
  <si>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</si>
  <si>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</si>
  <si>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</si>
  <si>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</si>
  <si>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</si>
  <si>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</si>
  <si>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</si>
  <si>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</si>
  <si>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</si>
  <si>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</si>
  <si>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</si>
  <si>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</si>
  <si>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</si>
  <si>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</si>
  <si>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</si>
  <si>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</si>
  <si>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</si>
  <si>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</si>
  <si>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</si>
  <si>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</si>
  <si>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</si>
  <si>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</si>
  <si>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</si>
  <si>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</si>
  <si>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</si>
  <si>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</si>
  <si>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</si>
  <si>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</si>
  <si>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</si>
  <si>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</si>
  <si>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</si>
  <si>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</si>
  <si>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</si>
  <si>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</si>
  <si>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</si>
  <si>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</si>
  <si>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</si>
  <si>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</si>
  <si>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</si>
  <si>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</si>
  <si>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</si>
  <si>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</si>
  <si>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</si>
  <si>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</si>
  <si>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</si>
  <si>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</si>
  <si>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</si>
  <si>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</si>
  <si>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</si>
  <si>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</si>
  <si>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</si>
  <si>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</si>
  <si>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</si>
  <si>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</si>
  <si>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</si>
  <si>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</si>
  <si>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</si>
  <si>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</si>
  <si>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</si>
  <si>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</si>
  <si>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</si>
  <si>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</si>
  <si>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</si>
  <si>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</si>
  <si>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</si>
  <si>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</si>
  <si>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</si>
  <si>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</si>
  <si>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</si>
  <si>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</si>
  <si>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</si>
  <si>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</si>
  <si>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</si>
  <si>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</si>
  <si>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</si>
  <si>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</si>
  <si>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</si>
  <si>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</si>
  <si>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</si>
  <si>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</si>
  <si>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</si>
  <si>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</si>
  <si>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</si>
  <si>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</si>
  <si>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</si>
  <si>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</si>
  <si>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</si>
  <si>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</si>
  <si>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</si>
  <si>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</si>
  <si>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</si>
  <si>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</si>
  <si>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</si>
  <si>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</si>
  <si>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</si>
  <si>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</si>
  <si>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</si>
  <si>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</si>
  <si>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</si>
  <si>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</si>
  <si>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</si>
  <si>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</si>
  <si>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</si>
  <si>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</si>
  <si>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</si>
  <si>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</si>
  <si>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</si>
  <si>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</si>
  <si>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</si>
  <si>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</si>
  <si>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</si>
  <si>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</si>
  <si>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</si>
  <si>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</si>
  <si>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</si>
  <si>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</si>
  <si>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</si>
  <si>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</si>
  <si>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</si>
  <si>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</si>
  <si>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</si>
  <si>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</si>
  <si>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</si>
  <si>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</si>
  <si>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</si>
  <si>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</si>
  <si>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</si>
  <si>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</si>
  <si>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</si>
  <si>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</si>
  <si>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</si>
  <si>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</si>
  <si>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</si>
  <si>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</si>
  <si>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</si>
  <si>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</si>
  <si>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</si>
  <si>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</si>
  <si>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</si>
  <si>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</si>
  <si>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</si>
  <si>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</si>
  <si>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</si>
  <si>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</si>
  <si>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</si>
  <si>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</si>
  <si>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</si>
  <si>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</si>
  <si>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</si>
  <si>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</si>
  <si>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</si>
  <si>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</si>
  <si>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</si>
  <si>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</si>
  <si>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</si>
  <si>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</si>
  <si>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</si>
  <si>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</si>
  <si>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</si>
  <si>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</si>
  <si>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</si>
  <si>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</si>
  <si>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</si>
  <si>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</si>
  <si>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</si>
  <si>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</si>
  <si>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</si>
  <si>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</si>
  <si>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</si>
  <si>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</si>
  <si>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</si>
  <si>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</si>
  <si>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</si>
  <si>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</si>
  <si>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</si>
  <si>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</si>
  <si>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</si>
  <si>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</si>
  <si>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</si>
  <si>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</si>
  <si>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</si>
  <si>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</si>
  <si>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</si>
  <si>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</si>
  <si>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</si>
  <si>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</si>
  <si>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</si>
  <si>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</si>
  <si>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</si>
  <si>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</si>
  <si>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</si>
  <si>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</si>
  <si>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</si>
  <si>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</si>
  <si>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</si>
  <si>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</si>
  <si>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</si>
  <si>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</si>
  <si>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</si>
  <si>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</si>
  <si>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</si>
  <si>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</si>
  <si>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</si>
  <si>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</si>
  <si>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</si>
  <si>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</si>
  <si>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</si>
  <si>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</si>
  <si>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</si>
  <si>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</si>
  <si>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</si>
  <si>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</si>
  <si>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</si>
  <si>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</si>
  <si>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</si>
  <si>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</si>
  <si>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</si>
  <si>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</si>
  <si>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</si>
  <si>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</si>
  <si>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</si>
  <si>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</si>
  <si>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</si>
  <si>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</si>
  <si>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</si>
  <si>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</si>
  <si>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</si>
  <si>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</si>
  <si>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</si>
  <si>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</si>
  <si>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</si>
  <si>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</si>
  <si>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</si>
  <si>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</si>
  <si>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</si>
  <si>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</si>
  <si>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</si>
  <si>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</si>
  <si>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</si>
  <si>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</si>
  <si>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</si>
  <si>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</si>
  <si>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</si>
  <si>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</si>
  <si>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</si>
  <si>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</si>
  <si>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</si>
  <si>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</si>
  <si>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</si>
  <si>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</si>
  <si>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</si>
  <si>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</si>
  <si>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</si>
  <si>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</si>
  <si>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</si>
  <si>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</si>
  <si>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</si>
  <si>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</si>
  <si>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</si>
  <si>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</si>
  <si>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</si>
  <si>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</si>
  <si>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</si>
  <si>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</si>
  <si>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</si>
  <si>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</si>
  <si>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</si>
  <si>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</si>
  <si>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</si>
  <si>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</si>
  <si>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</si>
  <si>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</si>
  <si>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</si>
  <si>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</si>
  <si>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</si>
  <si>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</si>
  <si>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</si>
  <si>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</si>
  <si>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</si>
  <si>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</si>
  <si>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</si>
  <si>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</si>
  <si>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</si>
  <si>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</si>
  <si>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</si>
  <si>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</si>
  <si>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</si>
  <si>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</si>
  <si>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</si>
  <si>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</si>
  <si>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</si>
  <si>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</si>
  <si>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</si>
  <si>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</si>
  <si>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</si>
  <si>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</si>
  <si>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</si>
  <si>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</si>
  <si>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</si>
  <si>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</si>
  <si>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</si>
  <si>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</si>
  <si>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</si>
  <si>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</si>
  <si>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</si>
  <si>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</si>
  <si>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</si>
  <si>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</si>
  <si>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</si>
  <si>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</si>
  <si>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</si>
  <si>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</si>
  <si>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</si>
  <si>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</si>
  <si>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</si>
  <si>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</si>
  <si>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</si>
  <si>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</si>
  <si>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</si>
  <si>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</si>
  <si>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</si>
  <si>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</si>
  <si>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</si>
  <si>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</si>
  <si>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</si>
  <si>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</si>
  <si>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</si>
  <si>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</si>
  <si>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</si>
  <si>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</si>
  <si>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</si>
  <si>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</si>
  <si>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</si>
  <si>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</si>
  <si>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</si>
  <si>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</si>
  <si>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</si>
  <si>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</si>
  <si>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</si>
  <si>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</si>
  <si>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</si>
  <si>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</si>
  <si>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</si>
  <si>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</si>
  <si>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</si>
  <si>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</si>
  <si>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</si>
  <si>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</si>
  <si>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</si>
  <si>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</si>
  <si>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</si>
  <si>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</si>
  <si>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</si>
  <si>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</si>
  <si>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</si>
  <si>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</si>
  <si>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</si>
  <si>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</si>
  <si>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</si>
  <si>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</si>
  <si>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</si>
  <si>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</si>
  <si>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</si>
  <si>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</si>
  <si>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</si>
  <si>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</si>
  <si>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</si>
  <si>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</si>
  <si>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</si>
  <si>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</si>
  <si>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</si>
  <si>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</si>
  <si>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</si>
  <si>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</si>
  <si>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</si>
  <si>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</si>
  <si>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</si>
  <si>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</si>
  <si>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</si>
  <si>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</si>
  <si>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</si>
  <si>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</si>
  <si>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</si>
  <si>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</si>
  <si>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</si>
  <si>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</si>
  <si>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</si>
  <si>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</si>
  <si>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</si>
  <si>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</si>
  <si>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</si>
  <si>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</si>
  <si>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</si>
  <si>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</si>
  <si>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</si>
  <si>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</si>
  <si>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</si>
  <si>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</si>
  <si>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</si>
  <si>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</si>
  <si>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</si>
  <si>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</si>
  <si>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</si>
  <si>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</si>
  <si>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</si>
  <si>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</si>
  <si>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</si>
  <si>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</si>
  <si>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</si>
  <si>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</si>
  <si>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</si>
  <si>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</si>
  <si>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</si>
  <si>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</si>
  <si>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</si>
  <si>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</si>
  <si>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</si>
  <si>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</si>
  <si>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</si>
  <si>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</si>
  <si>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</si>
  <si>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</si>
  <si>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</si>
  <si>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</si>
  <si>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</si>
  <si>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</si>
  <si>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</si>
  <si>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</si>
  <si>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</si>
  <si>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</si>
  <si>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</si>
  <si>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</si>
  <si>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</si>
  <si>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</si>
  <si>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</si>
  <si>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</si>
  <si>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</si>
  <si>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</si>
  <si>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</si>
  <si>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</si>
  <si>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</si>
  <si>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</si>
  <si>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</si>
  <si>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</si>
  <si>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</si>
  <si>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</si>
  <si>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</si>
  <si>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</si>
  <si>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</si>
  <si>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</si>
  <si>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</si>
  <si>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</si>
  <si>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</si>
  <si>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</si>
  <si>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</si>
  <si>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</si>
  <si>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</si>
  <si>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</si>
  <si>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</si>
  <si>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</si>
  <si>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</si>
  <si>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</si>
  <si>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</si>
  <si>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</si>
  <si>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</si>
  <si>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</si>
  <si>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</si>
  <si>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</si>
  <si>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</si>
  <si>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</si>
  <si>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</si>
  <si>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</si>
  <si>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</si>
  <si>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</si>
  <si>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</si>
  <si>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</si>
  <si>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</si>
  <si>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</si>
  <si>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</si>
  <si>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</si>
  <si>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</si>
  <si>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</si>
  <si>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</si>
  <si>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</si>
  <si>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</si>
  <si>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</si>
  <si>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</si>
  <si>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</si>
  <si>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</si>
  <si>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</si>
  <si>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</si>
  <si>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</si>
  <si>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</si>
  <si>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</si>
  <si>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</si>
  <si>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</si>
  <si>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</si>
  <si>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</si>
  <si>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</si>
  <si>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</si>
  <si>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</si>
  <si>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</si>
  <si>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</si>
  <si>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</si>
  <si>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</si>
  <si>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</si>
  <si>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</si>
  <si>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</si>
  <si>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</si>
  <si>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</si>
  <si>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</si>
  <si>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</si>
  <si>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</si>
  <si>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</si>
  <si>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</si>
  <si>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</si>
  <si>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</si>
  <si>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</si>
  <si>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</si>
  <si>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</si>
  <si>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</si>
  <si>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</si>
  <si>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</si>
  <si>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</si>
  <si>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</si>
  <si>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</si>
  <si>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</si>
  <si>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</si>
  <si>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</si>
  <si>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</si>
  <si>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</si>
  <si>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</si>
  <si>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</si>
  <si>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</si>
  <si>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</si>
  <si>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</si>
  <si>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</si>
  <si>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</si>
  <si>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</si>
  <si>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</si>
  <si>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</si>
  <si>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</si>
  <si>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</si>
  <si>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</si>
  <si>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</si>
  <si>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</si>
  <si>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</si>
  <si>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</si>
  <si>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</si>
  <si>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</si>
  <si>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</si>
  <si>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</si>
  <si>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</si>
  <si>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</si>
  <si>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</si>
  <si>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</si>
  <si>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</si>
  <si>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</si>
  <si>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</si>
  <si>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</si>
  <si>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</si>
  <si>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</si>
  <si>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</si>
  <si>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</si>
  <si>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</si>
  <si>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</si>
  <si>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</si>
  <si>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</si>
  <si>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</si>
  <si>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</si>
  <si>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</si>
  <si>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</si>
  <si>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</si>
  <si>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</si>
  <si>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</si>
  <si>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</si>
  <si>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</si>
  <si>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</si>
  <si>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</si>
  <si>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</si>
  <si>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</si>
  <si>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</si>
  <si>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</si>
  <si>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</si>
  <si>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</si>
  <si>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</si>
  <si>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</si>
  <si>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</si>
  <si>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</si>
  <si>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</si>
  <si>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</si>
  <si>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</si>
  <si>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</si>
  <si>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</si>
  <si>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</si>
  <si>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</si>
  <si>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</si>
  <si>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</si>
  <si>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</si>
  <si>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</si>
  <si>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</si>
  <si>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</si>
  <si>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</si>
  <si>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</si>
  <si>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</si>
  <si>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</si>
  <si>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</si>
  <si>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</si>
  <si>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</si>
  <si>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</si>
  <si>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</si>
  <si>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</si>
  <si>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</si>
  <si>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</si>
  <si>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</si>
  <si>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</si>
  <si>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</si>
  <si>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</si>
  <si>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</si>
  <si>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</si>
  <si>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</si>
  <si>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</si>
  <si>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</si>
  <si>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</si>
  <si>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</si>
  <si>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</si>
  <si>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</si>
  <si>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</si>
  <si>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</si>
  <si>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</si>
  <si>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</si>
  <si>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</si>
  <si>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</si>
  <si>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</si>
  <si>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</si>
  <si>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</si>
  <si>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</si>
  <si>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</si>
  <si>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</si>
  <si>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</si>
  <si>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</si>
  <si>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</si>
  <si>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</si>
  <si>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</si>
  <si>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</si>
  <si>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</si>
  <si>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</si>
  <si>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</si>
  <si>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</si>
  <si>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</si>
  <si>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</si>
  <si>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</si>
  <si>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</si>
  <si>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</si>
  <si>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</si>
  <si>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</si>
  <si>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</si>
  <si>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</si>
  <si>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</si>
  <si>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</si>
  <si>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</si>
  <si>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</si>
  <si>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</si>
  <si>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</si>
  <si>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</si>
  <si>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</si>
  <si>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</si>
  <si>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</si>
  <si>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</si>
  <si>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</si>
  <si>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</si>
  <si>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</si>
  <si>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</si>
  <si>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</si>
  <si>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</si>
  <si>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</si>
  <si>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</si>
  <si>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</si>
  <si>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</si>
  <si>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</si>
  <si>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</si>
  <si>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</si>
  <si>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</si>
  <si>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</si>
  <si>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</si>
  <si>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</si>
  <si>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</si>
  <si>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</si>
  <si>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</si>
  <si>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</si>
  <si>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</si>
  <si>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</si>
  <si>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</si>
  <si>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</si>
  <si>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</si>
  <si>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</si>
  <si>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</si>
  <si>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</si>
  <si>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</si>
  <si>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</si>
  <si>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</si>
  <si>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</si>
  <si>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</si>
  <si>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</si>
  <si>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</si>
  <si>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</si>
  <si>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</si>
  <si>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</si>
  <si>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</si>
  <si>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</si>
  <si>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</si>
  <si>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</si>
  <si>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</si>
  <si>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</si>
  <si>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</si>
  <si>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</si>
  <si>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</si>
  <si>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</si>
  <si>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</si>
  <si>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</si>
  <si>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</si>
  <si>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</si>
  <si>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</si>
  <si>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</si>
  <si>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</si>
  <si>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</si>
  <si>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</si>
  <si>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</si>
  <si>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</si>
  <si>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</si>
  <si>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</si>
  <si>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</si>
  <si>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</si>
  <si>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</si>
  <si>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</si>
  <si>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</si>
  <si>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</si>
  <si>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</si>
  <si>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</si>
  <si>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</si>
  <si>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</si>
  <si>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</si>
  <si>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</si>
  <si>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</si>
  <si>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</si>
  <si>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</si>
  <si>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</si>
  <si>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</si>
  <si>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</si>
  <si>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</si>
  <si>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</si>
  <si>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</si>
  <si>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</si>
  <si>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</si>
  <si>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</si>
  <si>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</si>
  <si>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</si>
  <si>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</si>
  <si>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</si>
  <si>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</si>
  <si>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</si>
  <si>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</si>
  <si>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</si>
  <si>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</si>
  <si>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</si>
  <si>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</si>
  <si>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</si>
  <si>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</si>
  <si>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</si>
  <si>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</si>
  <si>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</si>
  <si>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</si>
  <si>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</si>
  <si>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</si>
  <si>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</si>
  <si>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</si>
  <si>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</si>
  <si>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</si>
  <si>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</si>
  <si>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</si>
  <si>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</si>
  <si>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</si>
  <si>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</si>
  <si>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</si>
  <si>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</si>
  <si>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</si>
  <si>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</si>
  <si>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</si>
  <si>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</si>
  <si>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</si>
  <si>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</si>
  <si>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</si>
  <si>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</si>
  <si>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</si>
  <si>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</si>
  <si>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</si>
  <si>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</si>
  <si>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</si>
  <si>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</si>
  <si>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</si>
  <si>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</si>
  <si>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</si>
  <si>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</si>
  <si>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</si>
  <si>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</si>
  <si>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</si>
  <si>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</si>
  <si>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</si>
  <si>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</si>
  <si>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</si>
  <si>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</si>
  <si>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</si>
  <si>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</si>
  <si>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</si>
  <si>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</si>
  <si>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</si>
  <si>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</si>
  <si>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</si>
  <si>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</si>
  <si>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</si>
  <si>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</si>
  <si>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</si>
  <si>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</si>
  <si>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</si>
  <si>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</si>
  <si>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</si>
  <si>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</si>
  <si>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</si>
  <si>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</si>
  <si>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</si>
  <si>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</si>
  <si>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</si>
  <si>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</si>
  <si>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</si>
  <si>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</si>
  <si>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</si>
  <si>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</si>
  <si>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</si>
  <si>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</si>
  <si>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</si>
  <si>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</si>
  <si>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</si>
  <si>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</si>
  <si>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</si>
  <si>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</si>
  <si>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</si>
  <si>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</si>
  <si>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</si>
  <si>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</si>
  <si>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</si>
  <si>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</si>
  <si>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</si>
  <si>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</si>
  <si>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</si>
  <si>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</si>
  <si>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</si>
  <si>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</si>
  <si>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</si>
  <si>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</si>
  <si>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</si>
  <si>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</si>
  <si>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</si>
  <si>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</si>
  <si>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</si>
  <si>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</si>
  <si>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</si>
  <si>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</si>
  <si>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</si>
  <si>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</si>
  <si>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</si>
  <si>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</si>
  <si>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</si>
  <si>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</si>
  <si>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</si>
  <si>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</si>
  <si>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</si>
  <si>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</si>
  <si>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</si>
  <si>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</si>
  <si>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</si>
  <si>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</si>
  <si>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</si>
  <si>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</si>
  <si>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</si>
  <si>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</si>
  <si>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</si>
  <si>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</si>
  <si>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</si>
  <si>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</si>
  <si>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</si>
  <si>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</si>
  <si>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</si>
  <si>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</si>
  <si>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</si>
  <si>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</si>
  <si>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</si>
  <si>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</si>
  <si>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</si>
  <si>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</si>
  <si>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</si>
  <si>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</si>
  <si>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</si>
  <si>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</si>
  <si>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</si>
  <si>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</si>
  <si>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</si>
  <si>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</si>
  <si>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</si>
  <si>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</si>
  <si>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</si>
  <si>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</si>
  <si>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</si>
  <si>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</si>
  <si>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</si>
  <si>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</si>
  <si>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</si>
  <si>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</si>
  <si>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</si>
  <si>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</si>
  <si>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</si>
  <si>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</si>
  <si>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</si>
  <si>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</si>
  <si>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</si>
  <si>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</si>
  <si>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</si>
  <si>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</si>
  <si>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</si>
  <si>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</si>
  <si>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</si>
  <si>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</si>
  <si>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</si>
  <si>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</si>
  <si>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</si>
  <si>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</si>
  <si>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</si>
  <si>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</si>
  <si>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</si>
  <si>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</si>
  <si>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</si>
  <si>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</si>
  <si>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</si>
  <si>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</si>
  <si>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</si>
  <si>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</si>
  <si>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</si>
  <si>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</si>
  <si>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</si>
  <si>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</si>
  <si>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</si>
  <si>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</si>
  <si>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</si>
  <si>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</si>
  <si>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</si>
  <si>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</si>
  <si>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</si>
  <si>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</si>
  <si>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</si>
  <si>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</si>
  <si>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</si>
  <si>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</si>
  <si>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</si>
  <si>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</si>
  <si>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</si>
  <si>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</si>
  <si>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</si>
  <si>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</si>
  <si>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</si>
  <si>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</si>
  <si>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</si>
  <si>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</si>
  <si>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</si>
  <si>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</si>
  <si>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</si>
  <si>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</si>
  <si>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</si>
  <si>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</si>
  <si>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</si>
  <si>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</si>
  <si>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</si>
  <si>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</si>
  <si>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</si>
  <si>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</si>
  <si>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</si>
  <si>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</si>
  <si>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</si>
  <si>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</si>
  <si>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</si>
  <si>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</si>
  <si>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</si>
  <si>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</si>
  <si>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</si>
  <si>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</si>
  <si>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</si>
  <si>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</si>
  <si>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</si>
  <si>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</si>
  <si>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</si>
  <si>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</si>
  <si>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</si>
  <si>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</si>
  <si>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</si>
  <si>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</si>
  <si>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</si>
  <si>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</si>
  <si>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</si>
  <si>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</si>
  <si>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</si>
  <si>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</si>
  <si>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</si>
  <si>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</si>
  <si>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</si>
  <si>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</si>
  <si>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</si>
  <si>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</si>
  <si>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</si>
  <si>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</si>
  <si>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</si>
  <si>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</si>
  <si>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</si>
  <si>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</si>
  <si>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</si>
  <si>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</si>
  <si>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</si>
  <si>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</si>
  <si>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</si>
  <si>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</si>
  <si>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</si>
  <si>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</si>
  <si>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</si>
  <si>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</si>
  <si>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</si>
  <si>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</si>
  <si>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</si>
  <si>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</si>
  <si>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</si>
  <si>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</si>
  <si>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</si>
  <si>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</si>
  <si>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</si>
  <si>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</si>
  <si>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</si>
  <si>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</si>
  <si>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</si>
  <si>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</si>
  <si>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</si>
  <si>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</si>
  <si>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</si>
  <si>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</si>
  <si>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</si>
  <si>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</si>
  <si>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</si>
  <si>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</si>
  <si>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</si>
  <si>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</si>
  <si>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</si>
  <si>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</si>
  <si>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</si>
  <si>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</si>
  <si>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</si>
  <si>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</si>
  <si>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</si>
  <si>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</si>
  <si>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</si>
  <si>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</si>
  <si>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</si>
  <si>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</si>
  <si>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</si>
  <si>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</si>
  <si>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</si>
  <si>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</si>
  <si>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</si>
  <si>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</si>
  <si>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</si>
  <si>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</si>
  <si>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</si>
  <si>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</si>
  <si>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</si>
  <si>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</si>
  <si>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</si>
  <si>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</si>
  <si>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</si>
  <si>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</si>
  <si>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</si>
  <si>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</si>
  <si>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</si>
  <si>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</si>
  <si>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</si>
  <si>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</si>
  <si>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</si>
  <si>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</si>
  <si>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</si>
  <si>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</si>
  <si>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</si>
  <si>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</si>
  <si>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</si>
  <si>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</si>
  <si>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</si>
  <si>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</si>
  <si>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</si>
  <si>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</si>
  <si>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</si>
  <si>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</si>
  <si>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</si>
  <si>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</si>
  <si>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</si>
  <si>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</si>
  <si>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</si>
  <si>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</si>
  <si>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</si>
  <si>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</si>
  <si>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</si>
  <si>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</si>
  <si>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</si>
  <si>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</si>
  <si>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</si>
  <si>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</si>
  <si>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</si>
  <si>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</si>
  <si>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</si>
  <si>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</si>
  <si>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</si>
  <si>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</si>
  <si>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</si>
  <si>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</si>
  <si>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</si>
  <si>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</si>
  <si>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</si>
  <si>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</si>
  <si>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</si>
  <si>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</si>
  <si>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</si>
  <si>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</si>
  <si>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</si>
  <si>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</si>
  <si>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</si>
  <si>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</si>
  <si>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</si>
  <si>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</si>
  <si>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</si>
  <si>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</si>
  <si>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</si>
  <si>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</si>
  <si>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</si>
  <si>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</si>
  <si>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</si>
  <si>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</si>
  <si>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</si>
  <si>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</si>
  <si>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</si>
  <si>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</si>
  <si>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</si>
  <si>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</si>
  <si>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</si>
  <si>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</si>
  <si>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</si>
  <si>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</si>
  <si>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</si>
  <si>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</si>
  <si>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</si>
  <si>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</si>
  <si>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</si>
  <si>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</si>
  <si>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</si>
  <si>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</si>
  <si>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</si>
  <si>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</si>
  <si>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</si>
  <si>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</si>
  <si>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</si>
  <si>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</si>
  <si>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</si>
  <si>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</si>
  <si>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</si>
  <si>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</si>
  <si>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</si>
  <si>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</si>
  <si>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</si>
  <si>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</si>
  <si>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</si>
  <si>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</si>
  <si>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</si>
  <si>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</si>
  <si>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</si>
  <si>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</si>
  <si>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</si>
  <si>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</si>
  <si>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</si>
  <si>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</si>
  <si>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</si>
  <si>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</si>
  <si>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</si>
  <si>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</si>
  <si>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</si>
  <si>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</si>
  <si>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</si>
  <si>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</si>
  <si>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</si>
  <si>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</si>
  <si>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</si>
  <si>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</si>
  <si>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</si>
  <si>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</si>
  <si>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</si>
  <si>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</si>
  <si>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</si>
  <si>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</si>
  <si>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</si>
  <si>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</si>
  <si>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</si>
  <si>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</si>
  <si>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</si>
  <si>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</si>
  <si>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</si>
  <si>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</si>
  <si>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</si>
  <si>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</si>
  <si>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</si>
  <si>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</si>
  <si>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</si>
  <si>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</si>
  <si>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</si>
  <si>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</si>
  <si>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</si>
  <si>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</si>
  <si>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</si>
  <si>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</si>
  <si>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</si>
  <si>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</si>
  <si>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</si>
  <si>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</si>
  <si>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</si>
  <si>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</si>
  <si>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</si>
  <si>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</si>
  <si>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</si>
  <si>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</si>
  <si>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</si>
  <si>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</si>
  <si>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</si>
  <si>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</si>
  <si>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</si>
  <si>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</si>
  <si>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</si>
  <si>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</si>
  <si>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</si>
  <si>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</si>
  <si>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</si>
  <si>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</si>
  <si>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</si>
  <si>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</si>
  <si>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</si>
  <si>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</si>
  <si>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</si>
  <si>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</si>
  <si>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</si>
  <si>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</si>
  <si>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</si>
  <si>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</si>
  <si>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</si>
  <si>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</si>
  <si>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</si>
  <si>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</si>
  <si>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</si>
  <si>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</si>
  <si>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</si>
  <si>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</si>
  <si>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</si>
  <si>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</si>
  <si>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</si>
  <si>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</si>
  <si>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</si>
  <si>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</si>
  <si>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</si>
  <si>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</si>
  <si>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</si>
  <si>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</si>
  <si>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</si>
  <si>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</si>
  <si>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</si>
  <si>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</si>
  <si>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</si>
  <si>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</si>
  <si>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</si>
  <si>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</si>
  <si>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</si>
  <si>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</si>
  <si>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</si>
  <si>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</si>
  <si>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</si>
  <si>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</si>
  <si>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</si>
  <si>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</si>
  <si>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</si>
  <si>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</si>
  <si>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</si>
  <si>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</si>
  <si>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</si>
  <si>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</si>
  <si>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</si>
  <si>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</si>
  <si>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</si>
  <si>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</si>
  <si>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</si>
  <si>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</si>
  <si>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</si>
  <si>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</si>
  <si>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</si>
  <si>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</si>
  <si>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</si>
  <si>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</si>
  <si>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</si>
  <si>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</si>
  <si>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</si>
  <si>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</si>
  <si>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</si>
  <si>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</si>
  <si>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</si>
  <si>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</si>
  <si>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</si>
  <si>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</si>
  <si>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</si>
  <si>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</si>
  <si>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</si>
  <si>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</si>
  <si>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</si>
  <si>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</si>
  <si>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</si>
  <si>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</si>
  <si>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</si>
  <si>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</si>
  <si>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</si>
  <si>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</si>
  <si>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</si>
  <si>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</si>
  <si>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</si>
  <si>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</si>
  <si>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</si>
  <si>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</si>
  <si>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</si>
  <si>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</si>
  <si>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</si>
  <si>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</si>
  <si>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</si>
  <si>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</si>
  <si>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</si>
  <si>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</si>
  <si>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</si>
  <si>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</si>
  <si>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</si>
  <si>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</si>
  <si>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</si>
  <si>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</si>
  <si>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</si>
  <si>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</si>
  <si>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</si>
  <si>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</si>
  <si>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</si>
  <si>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</si>
  <si>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</si>
  <si>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</si>
  <si>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</si>
  <si>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</si>
  <si>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</si>
  <si>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</si>
  <si>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</si>
  <si>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</si>
  <si>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</si>
  <si>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</si>
  <si>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</si>
  <si>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</si>
  <si>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</si>
  <si>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</si>
  <si>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</si>
  <si>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</si>
  <si>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</si>
  <si>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</si>
  <si>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</si>
  <si>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</si>
  <si>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</si>
  <si>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</si>
  <si>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</si>
  <si>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</si>
  <si>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</si>
  <si>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</si>
  <si>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</si>
  <si>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</si>
  <si>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</si>
  <si>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</si>
  <si>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</si>
  <si>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</si>
  <si>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</si>
  <si>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</si>
  <si>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</si>
  <si>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</si>
  <si>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</si>
  <si>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</si>
  <si>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</si>
  <si>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</si>
  <si>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</si>
  <si>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</si>
  <si>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</si>
  <si>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</si>
  <si>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</si>
  <si>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</si>
  <si>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</si>
  <si>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</si>
  <si>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</si>
  <si>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</si>
  <si>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</si>
  <si>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</si>
  <si>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</si>
  <si>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</si>
  <si>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</si>
  <si>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</si>
  <si>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</si>
  <si>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</si>
  <si>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</si>
  <si>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</si>
  <si>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</si>
  <si>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</si>
  <si>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</si>
  <si>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</si>
  <si>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</si>
  <si>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</si>
  <si>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</si>
  <si>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</si>
  <si>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</si>
  <si>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</si>
  <si>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</si>
  <si>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</si>
  <si>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</si>
  <si>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</si>
  <si>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</si>
  <si>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</si>
  <si>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</si>
  <si>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</si>
  <si>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</si>
  <si>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</si>
  <si>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</si>
  <si>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</si>
  <si>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</si>
  <si>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</si>
  <si>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</si>
  <si>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</si>
  <si>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</si>
  <si>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</si>
  <si>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</si>
  <si>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</si>
  <si>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</si>
  <si>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</si>
  <si>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</si>
  <si>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</si>
  <si>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</si>
  <si>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</si>
  <si>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</si>
  <si>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</si>
  <si>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</si>
  <si>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</si>
  <si>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</si>
  <si>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</si>
  <si>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</si>
  <si>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</si>
  <si>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</si>
  <si>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</si>
  <si>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</si>
  <si>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</si>
  <si>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</si>
  <si>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</si>
  <si>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</si>
  <si>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</si>
  <si>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</si>
  <si>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</si>
  <si>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</si>
  <si>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</si>
  <si>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</si>
  <si>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</si>
  <si>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</si>
  <si>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</si>
  <si>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</si>
  <si>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</si>
  <si>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</si>
  <si>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</si>
  <si>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</si>
  <si>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</si>
  <si>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</si>
  <si>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</si>
  <si>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</si>
  <si>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</si>
  <si>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</si>
  <si>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</si>
  <si>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</si>
  <si>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</si>
  <si>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</si>
  <si>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</si>
  <si>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</si>
  <si>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</si>
  <si>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</si>
  <si>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</si>
  <si>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</si>
  <si>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</si>
  <si>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</si>
  <si>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</si>
  <si>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</si>
  <si>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</si>
  <si>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</si>
  <si>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</si>
  <si>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</si>
  <si>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</si>
  <si>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</si>
  <si>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</si>
  <si>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</si>
  <si>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</si>
  <si>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</si>
  <si>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</si>
  <si>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</si>
  <si>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</si>
  <si>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</si>
  <si>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</si>
  <si>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</si>
  <si>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</si>
  <si>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</si>
  <si>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</si>
  <si>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</si>
  <si>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</si>
  <si>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</si>
  <si>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</si>
  <si>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</si>
  <si>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</si>
  <si>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</si>
  <si>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</si>
  <si>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</si>
  <si>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</si>
  <si>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</si>
  <si>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</si>
  <si>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</si>
  <si>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</si>
  <si>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</si>
  <si>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</si>
  <si>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</si>
  <si>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</si>
  <si>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</si>
  <si>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</si>
  <si>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</si>
  <si>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</si>
  <si>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</si>
  <si>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</si>
  <si>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</si>
  <si>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</si>
  <si>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</si>
  <si>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</si>
  <si>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</si>
  <si>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</si>
  <si>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</si>
  <si>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</si>
  <si>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</si>
  <si>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</si>
  <si>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</si>
  <si>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</si>
  <si>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</si>
  <si>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</si>
  <si>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</si>
  <si>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</si>
  <si>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</si>
  <si>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</si>
  <si>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</si>
  <si>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</si>
  <si>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</si>
  <si>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</si>
  <si>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</si>
  <si>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</si>
  <si>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</si>
  <si>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</si>
  <si>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</si>
  <si>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</si>
  <si>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</si>
  <si>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</si>
  <si>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</si>
  <si>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</si>
  <si>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</si>
  <si>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</si>
  <si>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</si>
  <si>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</si>
  <si>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</si>
  <si>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</si>
  <si>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</si>
  <si>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</si>
  <si>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</si>
  <si>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</si>
  <si>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</si>
  <si>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</si>
  <si>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</si>
  <si>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</si>
  <si>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</si>
  <si>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</si>
  <si>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</si>
  <si>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</si>
  <si>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</si>
  <si>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</si>
  <si>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</si>
  <si>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</si>
  <si>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</si>
  <si>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</si>
  <si>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</si>
  <si>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</si>
  <si>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</si>
  <si>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</si>
  <si>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</si>
  <si>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</si>
  <si>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</si>
  <si>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</si>
  <si>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</si>
  <si>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</si>
  <si>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</si>
  <si>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</si>
  <si>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</si>
  <si>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</si>
  <si>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</si>
  <si>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</si>
  <si>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</si>
  <si>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</si>
  <si>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</si>
  <si>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</si>
  <si>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</si>
  <si>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</si>
  <si>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</si>
  <si>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</si>
  <si>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</si>
  <si>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</si>
  <si>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</si>
  <si>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</si>
  <si>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</si>
  <si>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</si>
  <si>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</si>
  <si>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</si>
  <si>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</si>
  <si>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</si>
  <si>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</si>
  <si>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</si>
  <si>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</si>
  <si>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</si>
  <si>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</si>
  <si>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</si>
  <si>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</si>
  <si>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</si>
  <si>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</si>
  <si>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</si>
  <si>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</si>
  <si>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</si>
  <si>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</si>
  <si>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</si>
  <si>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</si>
  <si>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</si>
  <si>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</si>
  <si>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</si>
  <si>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</si>
  <si>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</si>
  <si>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</si>
  <si>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</si>
  <si>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</si>
  <si>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</si>
  <si>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</si>
  <si>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</si>
  <si>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</si>
  <si>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</si>
  <si>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</si>
  <si>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</si>
  <si>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</si>
  <si>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</si>
  <si>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</si>
  <si>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</si>
  <si>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</si>
  <si>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</si>
  <si>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</si>
  <si>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</si>
  <si>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</si>
  <si>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</si>
  <si>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</si>
  <si>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</si>
  <si>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</si>
  <si>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</si>
  <si>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</si>
  <si>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</si>
  <si>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</si>
  <si>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</si>
  <si>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</si>
  <si>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</si>
  <si>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</si>
  <si>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</si>
  <si>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</si>
  <si>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</si>
  <si>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</si>
  <si>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</si>
  <si>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</si>
  <si>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</si>
  <si>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</si>
  <si>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</si>
  <si>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</si>
  <si>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</si>
  <si>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</si>
  <si>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</si>
  <si>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</si>
  <si>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</si>
  <si>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</si>
  <si>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</si>
  <si>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</si>
  <si>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</si>
  <si>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</si>
  <si>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</si>
  <si>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</si>
  <si>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</si>
  <si>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</si>
  <si>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</si>
  <si>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</si>
  <si>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</si>
  <si>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</si>
  <si>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</si>
  <si>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</si>
  <si>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</si>
  <si>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</si>
  <si>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</si>
  <si>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</si>
  <si>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</si>
  <si>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</si>
  <si>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</si>
  <si>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</si>
  <si>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</si>
  <si>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</si>
  <si>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</si>
  <si>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</si>
  <si>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</si>
  <si>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</si>
  <si>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</si>
  <si>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</si>
  <si>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</si>
  <si>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</si>
  <si>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</si>
  <si>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</si>
  <si>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</si>
  <si>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</si>
  <si>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</si>
  <si>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</si>
  <si>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</si>
  <si>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</si>
  <si>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</si>
  <si>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</si>
  <si>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</si>
  <si>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</si>
  <si>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</si>
  <si>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</si>
  <si>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</si>
  <si>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</si>
  <si>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</si>
  <si>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</si>
  <si>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</si>
  <si>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</si>
  <si>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</si>
  <si>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</si>
  <si>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</si>
  <si>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</si>
  <si>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</si>
  <si>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</si>
  <si>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</si>
  <si>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</si>
  <si>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</si>
  <si>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</si>
  <si>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</si>
  <si>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</si>
  <si>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</si>
  <si>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</si>
  <si>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</si>
  <si>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</si>
  <si>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</si>
  <si>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</si>
  <si>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</si>
  <si>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</si>
  <si>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</si>
  <si>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</si>
  <si>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</si>
  <si>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</si>
  <si>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</si>
  <si>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</si>
  <si>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</si>
  <si>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</si>
  <si>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</si>
  <si>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</si>
  <si>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</si>
  <si>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</si>
  <si>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</si>
  <si>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</si>
  <si>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</si>
  <si>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</si>
  <si>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</si>
  <si>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</si>
  <si>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</si>
  <si>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</si>
  <si>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</si>
  <si>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</si>
  <si>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</si>
  <si>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</si>
  <si>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</si>
  <si>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</si>
  <si>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</si>
  <si>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</si>
  <si>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</si>
  <si>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</si>
  <si>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</si>
  <si>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</si>
  <si>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</si>
  <si>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</si>
  <si>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</si>
  <si>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</si>
  <si>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</si>
  <si>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</si>
  <si>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</si>
  <si>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</si>
  <si>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</si>
  <si>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</si>
  <si>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</si>
  <si>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</si>
  <si>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</si>
  <si>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</si>
  <si>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</si>
  <si>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</si>
  <si>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</si>
  <si>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</si>
  <si>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</si>
  <si>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</si>
  <si>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</si>
  <si>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</si>
  <si>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</si>
  <si>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</si>
  <si>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</si>
  <si>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</si>
  <si>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</si>
  <si>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</si>
  <si>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</si>
  <si>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</si>
  <si>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</si>
  <si>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</si>
  <si>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</si>
  <si>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</si>
  <si>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</si>
  <si>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</si>
  <si>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</si>
  <si>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</si>
  <si>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</si>
  <si>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</si>
  <si>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</si>
  <si>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</si>
  <si>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</si>
  <si>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</si>
  <si>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</si>
  <si>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</si>
  <si>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</si>
  <si>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</si>
  <si>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</si>
  <si>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</si>
  <si>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</si>
  <si>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</si>
  <si>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</si>
  <si>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</si>
  <si>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</si>
  <si>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</si>
  <si>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</si>
  <si>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</si>
  <si>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</si>
  <si>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</si>
  <si>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</si>
  <si>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</si>
  <si>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</si>
  <si>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</si>
  <si>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</si>
  <si>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</si>
  <si>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</si>
  <si>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</si>
  <si>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</si>
  <si>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</si>
  <si>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</si>
  <si>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</si>
  <si>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</si>
  <si>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</si>
  <si>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</si>
  <si>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</si>
  <si>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</si>
  <si>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</si>
  <si>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</si>
  <si>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</si>
  <si>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</si>
  <si>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</si>
  <si>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</si>
  <si>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</si>
  <si>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</si>
  <si>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</si>
  <si>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</si>
  <si>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</si>
  <si>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</si>
  <si>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</si>
  <si>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</si>
  <si>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</si>
  <si>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</si>
  <si>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</si>
  <si>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</si>
  <si>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</si>
  <si>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</si>
  <si>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</si>
  <si>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</si>
  <si>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</si>
  <si>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</si>
  <si>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</si>
  <si>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</si>
  <si>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</si>
  <si>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</si>
  <si>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</si>
  <si>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</si>
  <si>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</si>
  <si>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</si>
  <si>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</si>
  <si>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</si>
  <si>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</si>
  <si>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</si>
  <si>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</si>
  <si>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</si>
  <si>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</si>
  <si>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</si>
  <si>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</si>
  <si>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</si>
  <si>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</si>
  <si>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</si>
  <si>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</si>
  <si>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</si>
  <si>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</si>
  <si>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</si>
  <si>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</si>
  <si>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</si>
  <si>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</si>
  <si>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</si>
  <si>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</si>
  <si>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</si>
  <si>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</si>
  <si>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</si>
  <si>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</si>
  <si>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</si>
  <si>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</si>
  <si>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</si>
  <si>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</si>
  <si>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</si>
  <si>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</si>
  <si>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</si>
  <si>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</si>
  <si>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</si>
  <si>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</si>
  <si>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</si>
  <si>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</si>
  <si>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</si>
  <si>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</si>
  <si>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</si>
  <si>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</si>
  <si>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</si>
  <si>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</si>
  <si>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</si>
  <si>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</si>
  <si>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</si>
  <si>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</si>
  <si>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</si>
  <si>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</si>
  <si>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</si>
  <si>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</si>
  <si>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</si>
  <si>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</si>
  <si>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</si>
  <si>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</si>
  <si>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</si>
  <si>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</si>
  <si>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</si>
  <si>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</si>
  <si>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</si>
  <si>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</si>
  <si>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</si>
  <si>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</si>
  <si>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</si>
  <si>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</si>
  <si>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</si>
  <si>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</si>
  <si>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</si>
  <si>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</si>
  <si>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</si>
  <si>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</si>
  <si>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</si>
  <si>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</si>
  <si>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</si>
  <si>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</si>
  <si>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</si>
  <si>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</si>
  <si>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</si>
  <si>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</si>
  <si>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</si>
  <si>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</si>
  <si>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</si>
  <si>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</si>
  <si>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</si>
  <si>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</si>
  <si>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</si>
  <si>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</si>
  <si>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</si>
  <si>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</si>
  <si>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</si>
  <si>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</si>
  <si>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</si>
  <si>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</si>
  <si>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</si>
  <si>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</si>
  <si>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</si>
  <si>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</si>
  <si>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</si>
  <si>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</si>
  <si>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</si>
  <si>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</si>
  <si>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</si>
  <si>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</si>
  <si>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</si>
  <si>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</si>
  <si>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</si>
  <si>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</si>
  <si>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</si>
  <si>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</si>
  <si>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</si>
  <si>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</si>
  <si>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</si>
  <si>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</si>
  <si>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</si>
  <si>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</si>
  <si>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</si>
  <si>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</si>
  <si>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</si>
  <si>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</si>
  <si>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</si>
  <si>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</si>
  <si>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</si>
  <si>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</si>
  <si>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</si>
  <si>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</si>
  <si>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</si>
  <si>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</si>
  <si>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</si>
  <si>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</si>
  <si>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</si>
  <si>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</si>
  <si>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</si>
  <si>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</si>
  <si>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</si>
  <si>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</si>
  <si>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</si>
  <si>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</si>
  <si>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</si>
  <si>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</si>
  <si>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</si>
  <si>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</si>
  <si>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</si>
  <si>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</si>
  <si>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</si>
  <si>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</si>
  <si>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</si>
  <si>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</si>
  <si>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</si>
  <si>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</si>
  <si>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</si>
  <si>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</si>
  <si>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</si>
  <si>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</si>
  <si>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</si>
  <si>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</si>
  <si>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</si>
  <si>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</si>
  <si>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</si>
  <si>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</si>
  <si>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</si>
  <si>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</si>
  <si>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</si>
  <si>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</si>
  <si>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</si>
  <si>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</si>
  <si>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</si>
  <si>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</si>
  <si>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</si>
  <si>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</si>
  <si>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</si>
  <si>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</si>
  <si>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</si>
  <si>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</si>
  <si>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</si>
  <si>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</si>
  <si>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</si>
  <si>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</si>
  <si>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</si>
  <si>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</si>
  <si>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</si>
  <si>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</si>
  <si>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</si>
  <si>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</si>
  <si>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</si>
  <si>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</si>
  <si>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</si>
  <si>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</si>
  <si>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</si>
  <si>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</si>
  <si>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</si>
  <si>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</si>
  <si>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</si>
  <si>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</si>
  <si>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</si>
  <si>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</si>
  <si>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</si>
  <si>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</si>
  <si>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</si>
  <si>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</si>
  <si>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</si>
  <si>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</si>
  <si>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</si>
  <si>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</si>
  <si>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</si>
  <si>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</si>
  <si>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</si>
  <si>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</si>
  <si>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</si>
  <si>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</si>
  <si>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</si>
  <si>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</si>
  <si>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</si>
  <si>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</si>
  <si>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</si>
  <si>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</si>
  <si>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</si>
  <si>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</si>
  <si>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</si>
  <si>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</si>
  <si>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</si>
  <si>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</si>
  <si>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</si>
  <si>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</si>
  <si>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</si>
  <si>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</si>
  <si>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</si>
  <si>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</si>
  <si>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</si>
  <si>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</si>
  <si>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</si>
  <si>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</si>
  <si>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</si>
  <si>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</si>
  <si>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</si>
  <si>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</si>
  <si>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</si>
  <si>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</si>
  <si>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</si>
  <si>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</si>
  <si>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</si>
  <si>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</si>
  <si>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</si>
  <si>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</si>
  <si>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</si>
  <si>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</si>
  <si>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</si>
  <si>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</si>
  <si>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</si>
  <si>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</si>
  <si>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</si>
  <si>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</si>
  <si>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</si>
  <si>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</si>
  <si>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</si>
  <si>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</si>
  <si>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</si>
  <si>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</si>
  <si>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</si>
  <si>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</si>
  <si>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</si>
  <si>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</si>
  <si>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</si>
  <si>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</si>
  <si>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</si>
  <si>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</si>
  <si>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</si>
  <si>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</si>
  <si>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</si>
  <si>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</si>
  <si>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</si>
  <si>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</si>
  <si>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</si>
  <si>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</si>
  <si>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</si>
  <si>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</si>
  <si>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</si>
  <si>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</si>
  <si>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</si>
  <si>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</si>
  <si>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</si>
  <si>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</si>
  <si>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</si>
  <si>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</si>
  <si>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</si>
  <si>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</si>
  <si>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</si>
  <si>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</si>
  <si>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</si>
  <si>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</si>
  <si>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</si>
  <si>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</si>
  <si>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</si>
  <si>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</si>
  <si>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</si>
  <si>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</si>
  <si>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</si>
  <si>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</si>
  <si>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</si>
  <si>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</si>
  <si>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</si>
  <si>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</si>
  <si>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</si>
  <si>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</si>
  <si>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</si>
  <si>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</si>
  <si>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</si>
  <si>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</si>
  <si>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</si>
  <si>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</si>
  <si>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</si>
  <si>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</si>
  <si>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</si>
  <si>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</si>
  <si>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</si>
  <si>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</si>
  <si>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</si>
  <si>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</si>
  <si>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</si>
  <si>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</si>
  <si>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</si>
  <si>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</si>
  <si>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</si>
  <si>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</si>
  <si>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</si>
  <si>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</si>
  <si>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</si>
  <si>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</si>
  <si>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</si>
  <si>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</si>
  <si>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</si>
  <si>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</si>
  <si>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</si>
  <si>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</si>
  <si>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</si>
  <si>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</si>
  <si>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</si>
  <si>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</si>
  <si>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</si>
  <si>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</si>
  <si>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</si>
  <si>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</si>
  <si>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</si>
  <si>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</si>
  <si>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</si>
  <si>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</si>
  <si>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</si>
  <si>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</si>
  <si>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</si>
  <si>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</si>
  <si>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</si>
  <si>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</si>
  <si>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</si>
  <si>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</si>
  <si>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</si>
  <si>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</si>
  <si>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</si>
  <si>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</si>
  <si>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</si>
  <si>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</si>
  <si>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</si>
  <si>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</si>
  <si>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</si>
  <si>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</si>
  <si>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</si>
  <si>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</si>
  <si>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</si>
  <si>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</si>
  <si>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</si>
  <si>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</si>
  <si>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</si>
  <si>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</si>
  <si>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</si>
  <si>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</si>
  <si>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</si>
  <si>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</si>
  <si>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</si>
  <si>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</si>
  <si>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</si>
  <si>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</si>
  <si>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</si>
  <si>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</si>
  <si>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</si>
  <si>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</si>
  <si>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</si>
  <si>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</si>
  <si>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</si>
  <si>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</si>
  <si>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</si>
  <si>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</si>
  <si>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</si>
  <si>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</si>
  <si>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</si>
  <si>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</si>
  <si>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</si>
  <si>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</si>
  <si>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</si>
  <si>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</si>
  <si>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</si>
  <si>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</si>
  <si>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</si>
  <si>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</si>
  <si>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</si>
  <si>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</si>
  <si>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</si>
  <si>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</si>
  <si>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</si>
  <si>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</si>
  <si>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</si>
  <si>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</si>
  <si>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</si>
  <si>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</si>
  <si>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</si>
  <si>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</si>
  <si>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</si>
  <si>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</si>
  <si>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</si>
  <si>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</si>
  <si>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</si>
  <si>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</si>
  <si>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</si>
  <si>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</si>
  <si>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</si>
  <si>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</si>
  <si>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</si>
  <si>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</si>
  <si>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</si>
  <si>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</si>
  <si>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</si>
  <si>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</si>
  <si>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</si>
  <si>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</si>
  <si>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</si>
  <si>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</si>
  <si>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</si>
  <si>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</si>
  <si>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</si>
  <si>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</si>
  <si>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</si>
  <si>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</si>
  <si>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</si>
  <si>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</si>
  <si>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</si>
  <si>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</si>
  <si>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</si>
  <si>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</si>
  <si>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</si>
  <si>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</si>
  <si>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</si>
  <si>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</si>
  <si>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</si>
  <si>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</si>
  <si>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</si>
  <si>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</si>
  <si>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</si>
  <si>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</si>
  <si>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</si>
  <si>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</si>
  <si>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</si>
  <si>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</si>
  <si>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</si>
  <si>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</si>
  <si>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</si>
  <si>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</si>
  <si>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</si>
  <si>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</si>
  <si>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</si>
  <si>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</si>
  <si>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</si>
  <si>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</si>
  <si>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</si>
  <si>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</si>
  <si>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</si>
  <si>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</si>
  <si>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</si>
  <si>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</si>
  <si>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</si>
  <si>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</si>
  <si>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</si>
  <si>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</si>
  <si>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</si>
  <si>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</si>
  <si>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</si>
  <si>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</si>
  <si>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</si>
  <si>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</si>
  <si>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</si>
  <si>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</si>
  <si>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</si>
  <si>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</si>
  <si>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</si>
  <si>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</si>
  <si>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</si>
  <si>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</si>
  <si>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</si>
  <si>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</si>
  <si>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</si>
  <si>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</si>
  <si>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</si>
  <si>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</si>
  <si>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</si>
  <si>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</si>
  <si>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</si>
  <si>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</si>
  <si>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</si>
  <si>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</si>
  <si>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</si>
  <si>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</si>
  <si>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</si>
  <si>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</si>
  <si>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</si>
  <si>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</si>
  <si>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</si>
  <si>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</si>
  <si>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</si>
  <si>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</si>
  <si>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</si>
  <si>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</si>
  <si>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</si>
  <si>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</si>
  <si>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</si>
  <si>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</si>
  <si>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</si>
  <si>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</si>
  <si>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</si>
  <si>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</si>
  <si>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</si>
  <si>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</si>
  <si>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</si>
  <si>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</si>
  <si>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</si>
  <si>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</si>
  <si>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</si>
  <si>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</si>
  <si>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</si>
  <si>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</si>
  <si>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</si>
  <si>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</si>
  <si>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</si>
  <si>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</si>
  <si>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</si>
  <si>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</si>
  <si>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</si>
  <si>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</si>
  <si>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</si>
  <si>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</si>
  <si>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</si>
  <si>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</si>
  <si>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</si>
  <si>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</si>
  <si>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</si>
  <si>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</si>
  <si>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</si>
  <si>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</si>
  <si>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</si>
  <si>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</si>
  <si>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</si>
  <si>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</si>
  <si>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</si>
  <si>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</si>
  <si>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</si>
  <si>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</si>
  <si>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</si>
  <si>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</si>
  <si>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</si>
  <si>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</si>
  <si>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</si>
  <si>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</si>
  <si>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</si>
  <si>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</si>
  <si>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</si>
  <si>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</si>
  <si>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</si>
  <si>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</si>
  <si>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</si>
  <si>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</si>
  <si>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</si>
  <si>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</si>
  <si>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</si>
  <si>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</si>
  <si>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</si>
  <si>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</si>
  <si>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</si>
  <si>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</si>
  <si>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</si>
  <si>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</si>
  <si>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</si>
  <si>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</si>
  <si>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</si>
  <si>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</si>
  <si>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</si>
  <si>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</si>
  <si>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</si>
  <si>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</si>
  <si>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</si>
  <si>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</si>
  <si>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</si>
  <si>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</si>
  <si>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</si>
  <si>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</si>
  <si>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</si>
  <si>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</si>
  <si>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</si>
  <si>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</si>
  <si>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</si>
  <si>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</si>
  <si>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</si>
  <si>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</si>
  <si>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</si>
  <si>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</si>
  <si>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</si>
  <si>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</si>
  <si>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</si>
  <si>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</si>
  <si>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</si>
  <si>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</si>
  <si>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</si>
  <si>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</si>
  <si>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</si>
  <si>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</si>
  <si>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</si>
  <si>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</si>
  <si>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</si>
  <si>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</si>
  <si>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</si>
  <si>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</si>
  <si>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</si>
  <si>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</si>
  <si>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</si>
  <si>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</si>
  <si>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</si>
  <si>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</si>
  <si>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</si>
  <si>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</si>
  <si>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</si>
  <si>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</si>
  <si>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</si>
  <si>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</si>
  <si>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</si>
  <si>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</si>
  <si>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</si>
  <si>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</si>
  <si>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</si>
  <si>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</si>
  <si>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</si>
  <si>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</si>
  <si>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</si>
  <si>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</si>
  <si>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</si>
  <si>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</si>
  <si>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</si>
  <si>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</si>
  <si>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</si>
  <si>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</si>
  <si>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</si>
  <si>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</si>
  <si>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</si>
  <si>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</si>
  <si>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</si>
  <si>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</si>
  <si>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</si>
  <si>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</si>
  <si>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</si>
  <si>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</si>
  <si>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</si>
  <si>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</si>
  <si>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</si>
  <si>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</si>
  <si>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</si>
  <si>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</si>
  <si>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</si>
  <si>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</si>
  <si>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</si>
  <si>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</si>
  <si>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</si>
  <si>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</si>
  <si>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</si>
  <si>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</si>
  <si>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</si>
  <si>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</si>
  <si>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</si>
  <si>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</si>
  <si>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</si>
  <si>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</si>
  <si>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</si>
  <si>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</si>
  <si>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</si>
  <si>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</si>
  <si>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</si>
  <si>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</si>
  <si>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</si>
  <si>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</si>
  <si>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</si>
  <si>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</si>
  <si>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</si>
  <si>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</si>
  <si>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</si>
  <si>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</si>
  <si>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</si>
  <si>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</si>
  <si>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</si>
  <si>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</si>
  <si>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</si>
  <si>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</si>
  <si>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</si>
  <si>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</si>
  <si>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</si>
  <si>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</si>
  <si>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</si>
  <si>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</si>
  <si>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</si>
  <si>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</si>
  <si>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</si>
  <si>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</si>
  <si>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</si>
  <si>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</si>
  <si>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</si>
  <si>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</si>
  <si>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</si>
  <si>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</si>
  <si>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</si>
  <si>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</si>
  <si>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</si>
  <si>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</si>
  <si>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</si>
  <si>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</si>
  <si>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</si>
  <si>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</si>
  <si>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</si>
  <si>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</si>
  <si>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</si>
  <si>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</si>
  <si>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</si>
  <si>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</si>
  <si>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</si>
  <si>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</si>
  <si>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</si>
  <si>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</si>
  <si>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</si>
  <si>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</si>
  <si>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</si>
  <si>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</si>
  <si>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</si>
  <si>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</si>
  <si>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</si>
  <si>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</si>
  <si>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</si>
  <si>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</si>
  <si>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</si>
  <si>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</si>
  <si>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</si>
  <si>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</si>
  <si>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</si>
  <si>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</si>
  <si>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</si>
  <si>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</si>
  <si>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</si>
  <si>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</si>
  <si>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</si>
  <si>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</si>
  <si>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</si>
  <si>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</si>
  <si>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</si>
  <si>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</si>
  <si>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</si>
  <si>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</si>
  <si>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</si>
  <si>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</si>
  <si>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</si>
  <si>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</si>
  <si>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</si>
  <si>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</si>
  <si>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</si>
  <si>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</si>
  <si>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</si>
  <si>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</si>
  <si>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</si>
  <si>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</si>
  <si>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</si>
  <si>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</si>
  <si>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</si>
  <si>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</si>
  <si>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</si>
  <si>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</si>
  <si>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</si>
  <si>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</si>
  <si>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</si>
  <si>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</si>
  <si>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</si>
  <si>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</si>
  <si>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</si>
  <si>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</si>
  <si>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</si>
  <si>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</si>
  <si>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</si>
  <si>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</si>
  <si>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</si>
  <si>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</si>
  <si>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</si>
  <si>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</si>
  <si>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</si>
  <si>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</si>
  <si>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</si>
  <si>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</si>
  <si>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</si>
  <si>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</si>
  <si>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</si>
  <si>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</si>
  <si>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</si>
  <si>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</si>
  <si>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</si>
  <si>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</si>
  <si>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</si>
  <si>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</si>
  <si>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</si>
  <si>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</si>
  <si>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</si>
  <si>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</si>
  <si>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</si>
  <si>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</si>
  <si>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</si>
  <si>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</si>
  <si>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</si>
  <si>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</si>
  <si>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</si>
  <si>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</si>
  <si>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</si>
  <si>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</si>
  <si>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</si>
  <si>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</si>
  <si>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</si>
  <si>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</si>
  <si>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</si>
  <si>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</si>
  <si>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</si>
  <si>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</si>
  <si>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</si>
  <si>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</si>
  <si>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</si>
  <si>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</si>
  <si>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</si>
  <si>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</si>
  <si>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</si>
  <si>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</si>
  <si>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</si>
  <si>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</si>
  <si>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</si>
  <si>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</si>
  <si>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</si>
  <si>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</si>
  <si>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</si>
  <si>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</si>
  <si>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</si>
  <si>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</si>
  <si>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</si>
  <si>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</si>
  <si>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</si>
  <si>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</si>
  <si>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</si>
  <si>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</si>
  <si>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</si>
  <si>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</si>
  <si>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</si>
  <si>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</si>
  <si>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</si>
  <si>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</si>
  <si>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</si>
  <si>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</si>
  <si>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</si>
  <si>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</si>
  <si>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</si>
  <si>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</si>
  <si>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</si>
  <si>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</si>
  <si>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</si>
  <si>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</si>
  <si>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</si>
  <si>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</si>
  <si>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</si>
  <si>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</si>
  <si>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</si>
  <si>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</si>
  <si>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</si>
  <si>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</si>
  <si>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</si>
  <si>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</si>
  <si>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</si>
  <si>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</si>
  <si>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</si>
  <si>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</si>
  <si>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</si>
  <si>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</si>
  <si>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</si>
  <si>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</si>
  <si>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</si>
  <si>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</si>
  <si>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</si>
  <si>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</si>
  <si>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</si>
  <si>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</si>
  <si>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</si>
  <si>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</si>
  <si>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</si>
  <si>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</si>
  <si>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</si>
  <si>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</si>
  <si>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</si>
  <si>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</si>
  <si>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</si>
  <si>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</si>
  <si>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</si>
  <si>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</si>
  <si>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</si>
  <si>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</si>
  <si>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</si>
  <si>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</si>
  <si>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</si>
  <si>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</si>
  <si>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</si>
  <si>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</si>
  <si>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</si>
  <si>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</si>
  <si>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</si>
  <si>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</si>
  <si>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</si>
  <si>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</si>
  <si>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</si>
  <si>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</si>
  <si>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</si>
  <si>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</si>
  <si>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</si>
  <si>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</si>
  <si>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</si>
  <si>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</si>
  <si>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</si>
  <si>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</si>
  <si>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</si>
  <si>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</si>
  <si>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</si>
  <si>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</si>
  <si>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</si>
  <si>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</si>
  <si>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</si>
  <si>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</si>
  <si>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</si>
  <si>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</si>
  <si>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</si>
  <si>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</si>
  <si>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</si>
  <si>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</si>
  <si>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</si>
  <si>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</si>
  <si>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</si>
  <si>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</si>
  <si>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</si>
  <si>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</si>
  <si>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</si>
  <si>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</si>
  <si>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</si>
  <si>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</si>
  <si>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</si>
  <si>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</si>
  <si>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</si>
  <si>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</si>
  <si>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</si>
  <si>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</si>
  <si>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</si>
  <si>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</si>
  <si>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</si>
  <si>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</si>
  <si>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</si>
  <si>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</si>
  <si>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</si>
  <si>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</si>
  <si>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</si>
  <si>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</si>
  <si>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</si>
  <si>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</si>
  <si>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</si>
  <si>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</si>
  <si>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</si>
  <si>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</si>
  <si>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</si>
  <si>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</si>
  <si>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</si>
  <si>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</si>
  <si>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</si>
  <si>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</si>
  <si>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</si>
  <si>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</si>
  <si>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</si>
  <si>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</si>
  <si>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</si>
  <si>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</si>
  <si>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</si>
  <si>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</si>
  <si>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</si>
  <si>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</si>
  <si>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</si>
  <si>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</si>
  <si>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</si>
  <si>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</si>
  <si>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</si>
  <si>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</si>
  <si>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</si>
  <si>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</si>
  <si>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</si>
  <si>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</si>
  <si>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</si>
  <si>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</si>
  <si>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</si>
  <si>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</si>
  <si>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</si>
  <si>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</si>
  <si>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</si>
  <si>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</si>
  <si>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</si>
  <si>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</si>
  <si>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</si>
  <si>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</si>
  <si>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</si>
  <si>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</si>
  <si>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</si>
  <si>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</si>
  <si>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</si>
  <si>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</si>
  <si>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</si>
  <si>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</si>
  <si>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</si>
  <si>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</si>
  <si>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</si>
  <si>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</si>
  <si>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</si>
  <si>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</si>
  <si>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</si>
  <si>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</si>
  <si>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</si>
  <si>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</si>
  <si>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</si>
  <si>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</si>
  <si>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</si>
  <si>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</si>
  <si>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</si>
  <si>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</si>
  <si>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</si>
  <si>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</si>
  <si>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</si>
  <si>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</si>
  <si>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</si>
  <si>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</si>
  <si>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</si>
  <si>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</si>
  <si>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</si>
  <si>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</si>
  <si>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</si>
  <si>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</si>
  <si>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</si>
  <si>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</si>
  <si>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</si>
  <si>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</si>
  <si>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</si>
  <si>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</si>
  <si>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</si>
  <si>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</si>
  <si>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</si>
  <si>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</si>
  <si>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</si>
  <si>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</si>
  <si>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</si>
  <si>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</si>
  <si>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</si>
  <si>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</si>
  <si>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</si>
  <si>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</si>
  <si>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</si>
  <si>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</si>
  <si>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</si>
  <si>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</si>
  <si>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</si>
  <si>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</si>
  <si>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</si>
  <si>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</si>
  <si>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</si>
  <si>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</si>
  <si>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</si>
  <si>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</si>
  <si>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</si>
  <si>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</si>
  <si>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</si>
  <si>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</si>
  <si>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</si>
  <si>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</si>
  <si>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</si>
  <si>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</si>
  <si>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</si>
  <si>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</si>
  <si>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</si>
  <si>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</si>
  <si>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</si>
  <si>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</si>
  <si>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</si>
  <si>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</si>
  <si>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</si>
  <si>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</si>
  <si>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</si>
  <si>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</si>
  <si>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</si>
  <si>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</si>
  <si>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</si>
  <si>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</si>
  <si>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</si>
  <si>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</si>
  <si>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</si>
  <si>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</si>
  <si>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</si>
  <si>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</si>
  <si>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</si>
  <si>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</si>
  <si>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</si>
  <si>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</si>
  <si>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</si>
  <si>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</si>
  <si>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</si>
  <si>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</si>
  <si>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</si>
  <si>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</si>
  <si>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</si>
  <si>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</si>
  <si>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</si>
  <si>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</si>
  <si>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</si>
  <si>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</si>
  <si>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</si>
  <si>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</si>
  <si>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</si>
  <si>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</si>
  <si>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</si>
  <si>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</si>
  <si>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</si>
  <si>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</si>
  <si>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</si>
  <si>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</si>
  <si>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</si>
  <si>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</si>
  <si>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</si>
  <si>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</si>
  <si>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</si>
  <si>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</si>
  <si>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</si>
  <si>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</si>
  <si>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</si>
  <si>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</si>
  <si>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</si>
  <si>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</si>
  <si>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</si>
  <si>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</si>
  <si>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</si>
  <si>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</si>
  <si>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</si>
  <si>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</si>
  <si>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</si>
  <si>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</si>
  <si>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</si>
  <si>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</si>
  <si>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</si>
  <si>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</si>
  <si>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</si>
  <si>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</si>
  <si>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</si>
  <si>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</si>
  <si>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</si>
  <si>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</si>
  <si>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</si>
  <si>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</si>
  <si>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</si>
  <si>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</si>
  <si>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</si>
  <si>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</si>
  <si>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</si>
  <si>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</si>
  <si>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</si>
  <si>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</si>
  <si>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</si>
  <si>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</si>
  <si>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</si>
  <si>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</si>
  <si>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</si>
  <si>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</si>
  <si>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</si>
  <si>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</si>
  <si>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</si>
  <si>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</si>
  <si>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</si>
  <si>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</si>
  <si>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</si>
  <si>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</si>
  <si>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</si>
  <si>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</si>
  <si>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</si>
  <si>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</si>
  <si>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</si>
  <si>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</si>
  <si>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</si>
  <si>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</si>
  <si>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</si>
  <si>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</si>
  <si>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</si>
  <si>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</si>
  <si>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</si>
  <si>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</si>
  <si>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</si>
  <si>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</si>
  <si>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</si>
  <si>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</si>
  <si>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</si>
  <si>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</si>
  <si>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</si>
  <si>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</si>
  <si>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</si>
  <si>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</si>
  <si>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</si>
  <si>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</si>
  <si>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</si>
  <si>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</si>
  <si>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</si>
  <si>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</si>
  <si>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</si>
  <si>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</si>
  <si>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</si>
  <si>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</si>
  <si>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</si>
  <si>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</si>
  <si>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</si>
  <si>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</si>
  <si>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</si>
  <si>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</si>
  <si>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</si>
  <si>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</si>
  <si>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</si>
  <si>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</si>
  <si>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</si>
  <si>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</si>
  <si>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</si>
  <si>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</si>
  <si>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</si>
  <si>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</si>
  <si>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</si>
  <si>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</si>
  <si>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</si>
  <si>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</si>
  <si>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</si>
  <si>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</si>
  <si>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</si>
  <si>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</si>
  <si>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</si>
  <si>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</si>
  <si>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</si>
  <si>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</si>
  <si>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</si>
  <si>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</si>
  <si>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</si>
  <si>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</si>
  <si>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</si>
  <si>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</si>
  <si>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</si>
  <si>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</si>
  <si>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</si>
  <si>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</si>
  <si>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</si>
  <si>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</si>
  <si>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</si>
  <si>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</si>
  <si>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</si>
  <si>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</si>
  <si>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</si>
  <si>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</si>
  <si>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</si>
  <si>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</si>
  <si>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</si>
  <si>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</si>
  <si>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</si>
  <si>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</si>
  <si>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</si>
  <si>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</si>
  <si>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</si>
  <si>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</si>
  <si>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</si>
  <si>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</si>
  <si>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</si>
  <si>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</si>
  <si>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</si>
  <si>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</si>
  <si>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</si>
  <si>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</si>
  <si>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</si>
  <si>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</si>
  <si>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</si>
  <si>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</si>
  <si>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</si>
  <si>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</si>
  <si>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</si>
  <si>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</si>
  <si>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</si>
  <si>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</si>
  <si>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</si>
  <si>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</si>
  <si>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</si>
  <si>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</si>
  <si>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</si>
  <si>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</si>
  <si>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</si>
  <si>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</si>
  <si>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</si>
  <si>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</si>
  <si>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</si>
  <si>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</si>
  <si>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</si>
  <si>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</si>
  <si>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</si>
  <si>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</si>
  <si>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</si>
  <si>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</si>
  <si>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</si>
  <si>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</si>
  <si>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</si>
  <si>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</si>
  <si>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</si>
  <si>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</si>
  <si>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</si>
  <si>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</si>
  <si>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</si>
  <si>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</si>
  <si>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</si>
  <si>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</si>
  <si>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</si>
  <si>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</si>
  <si>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</si>
  <si>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</si>
  <si>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</si>
  <si>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</si>
  <si>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</si>
  <si>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</si>
  <si>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</si>
  <si>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</si>
  <si>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</si>
  <si>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</si>
  <si>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</si>
  <si>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</si>
  <si>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</si>
  <si>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</si>
  <si>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</si>
  <si>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</si>
  <si>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</si>
  <si>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</si>
  <si>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</si>
  <si>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</si>
  <si>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</si>
  <si>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</si>
  <si>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</si>
  <si>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</si>
  <si>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</si>
  <si>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</si>
  <si>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</si>
  <si>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</si>
  <si>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</si>
  <si>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</si>
  <si>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</si>
  <si>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</si>
  <si>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</si>
  <si>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</si>
  <si>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</si>
  <si>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</si>
  <si>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</si>
  <si>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</si>
  <si>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</si>
  <si>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</si>
  <si>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</si>
  <si>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</si>
  <si>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</si>
  <si>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</si>
  <si>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</si>
  <si>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</si>
  <si>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</si>
  <si>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</si>
  <si>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</si>
  <si>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</si>
  <si>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</si>
  <si>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</si>
  <si>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</si>
  <si>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</si>
  <si>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</si>
  <si>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</si>
  <si>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</si>
  <si>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</si>
  <si>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</si>
  <si>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</si>
  <si>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</si>
  <si>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</si>
  <si>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</si>
  <si>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</si>
  <si>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</si>
  <si>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</si>
  <si>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</si>
  <si>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</si>
  <si>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</si>
  <si>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</si>
  <si>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</si>
  <si>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</si>
  <si>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</si>
  <si>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</si>
  <si>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</si>
  <si>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</si>
  <si>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</si>
  <si>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</si>
  <si>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</si>
  <si>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</si>
  <si>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</si>
  <si>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</si>
  <si>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</si>
  <si>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</si>
  <si>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</si>
  <si>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</si>
  <si>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</si>
  <si>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</si>
  <si>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</si>
  <si>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</si>
  <si>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</si>
  <si>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</si>
  <si>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</si>
  <si>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</si>
  <si>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</si>
  <si>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</si>
  <si>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</si>
  <si>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</si>
  <si>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</si>
  <si>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</si>
  <si>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</si>
  <si>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</si>
  <si>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</si>
  <si>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</si>
  <si>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</si>
  <si>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</si>
  <si>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</si>
  <si>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</si>
  <si>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</si>
  <si>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</si>
  <si>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</si>
  <si>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</si>
  <si>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</si>
  <si>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</si>
  <si>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</si>
  <si>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</si>
  <si>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</si>
  <si>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</si>
  <si>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</si>
  <si>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</si>
  <si>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</si>
  <si>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</si>
  <si>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</si>
  <si>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</si>
  <si>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</si>
  <si>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</si>
  <si>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</si>
  <si>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</si>
  <si>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</si>
  <si>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</si>
  <si>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</si>
  <si>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</si>
  <si>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</si>
  <si>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</si>
  <si>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</si>
  <si>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</si>
  <si>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</si>
  <si>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</si>
  <si>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</si>
  <si>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</si>
  <si>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</si>
  <si>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</si>
  <si>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</si>
  <si>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</si>
  <si>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</si>
  <si>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</si>
  <si>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</si>
  <si>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</si>
  <si>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</si>
  <si>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</si>
  <si>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</si>
  <si>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</si>
  <si>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</si>
  <si>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</si>
  <si>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</si>
  <si>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</si>
  <si>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</si>
  <si>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</si>
  <si>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</si>
  <si>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</si>
  <si>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</si>
  <si>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</si>
  <si>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</si>
  <si>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</si>
  <si>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</si>
  <si>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</si>
  <si>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</si>
  <si>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</si>
  <si>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</si>
  <si>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</si>
  <si>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</si>
  <si>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</si>
  <si>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</si>
  <si>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</si>
  <si>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</si>
  <si>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</si>
  <si>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</si>
  <si>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</si>
  <si>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</si>
  <si>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</si>
  <si>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</si>
  <si>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</si>
  <si>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</si>
  <si>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</si>
  <si>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</si>
  <si>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</si>
  <si>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</si>
  <si>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</si>
  <si>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</si>
  <si>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</si>
  <si>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</si>
  <si>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</si>
  <si>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</si>
  <si>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</si>
  <si>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</si>
  <si>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</si>
  <si>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</si>
  <si>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</si>
  <si>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</si>
  <si>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</si>
  <si>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</si>
  <si>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</si>
  <si>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</si>
  <si>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</si>
  <si>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</si>
  <si>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</si>
  <si>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</si>
  <si>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</si>
  <si>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</si>
  <si>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</si>
  <si>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</si>
  <si>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</si>
  <si>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</si>
  <si>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</si>
  <si>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</si>
  <si>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</si>
  <si>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</si>
  <si>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</si>
  <si>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</si>
  <si>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</si>
  <si>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</si>
  <si>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</si>
  <si>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</si>
  <si>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</si>
  <si>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</si>
  <si>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</si>
  <si>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</si>
  <si>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</si>
  <si>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</si>
  <si>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</si>
  <si>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</si>
  <si>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</si>
  <si>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</si>
  <si>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</si>
  <si>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</si>
  <si>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</si>
  <si>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</si>
  <si>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</si>
  <si>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</si>
  <si>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</si>
  <si>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</si>
  <si>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</si>
  <si>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</si>
  <si>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</si>
  <si>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</si>
  <si>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</si>
  <si>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</si>
  <si>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</si>
  <si>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</si>
  <si>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</si>
  <si>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</si>
  <si>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</si>
  <si>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</si>
  <si>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</si>
  <si>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</si>
  <si>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</si>
  <si>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</si>
  <si>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</si>
  <si>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</si>
  <si>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</si>
  <si>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</si>
  <si>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</si>
  <si>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</si>
  <si>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</si>
  <si>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</si>
  <si>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</si>
  <si>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</si>
  <si>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</si>
  <si>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</si>
  <si>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</si>
  <si>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</si>
  <si>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</si>
  <si>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</si>
  <si>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</si>
  <si>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</si>
  <si>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</si>
  <si>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</si>
  <si>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</si>
  <si>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</si>
  <si>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</si>
  <si>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</si>
  <si>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</si>
  <si>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</si>
  <si>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</si>
  <si>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</si>
  <si>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</si>
  <si>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</si>
  <si>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</si>
  <si>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</si>
  <si>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</si>
  <si>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</si>
  <si>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</si>
  <si>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</si>
  <si>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</si>
  <si>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</si>
  <si>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</si>
  <si>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</si>
  <si>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</si>
  <si>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</si>
  <si>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</si>
  <si>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</si>
  <si>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</si>
  <si>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</si>
  <si>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</si>
  <si>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</si>
  <si>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</si>
  <si>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</si>
  <si>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</si>
  <si>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</si>
  <si>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</si>
  <si>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</si>
  <si>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</si>
  <si>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</si>
  <si>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</si>
  <si>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</si>
  <si>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</si>
  <si>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</si>
  <si>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</si>
  <si>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</si>
  <si>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</si>
  <si>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</si>
  <si>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</si>
  <si>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</si>
  <si>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</si>
  <si>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</si>
  <si>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</si>
  <si>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</si>
  <si>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</si>
  <si>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</si>
  <si>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</si>
  <si>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</si>
  <si>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</si>
  <si>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</si>
  <si>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</si>
  <si>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</si>
  <si>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</si>
  <si>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</si>
  <si>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</si>
  <si>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</si>
  <si>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</si>
  <si>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</si>
  <si>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</si>
  <si>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</si>
  <si>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</si>
  <si>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</si>
  <si>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</si>
  <si>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</si>
  <si>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</si>
  <si>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</si>
  <si>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</si>
  <si>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</si>
  <si>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</si>
  <si>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</si>
  <si>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</si>
  <si>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</si>
  <si>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</si>
  <si>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</si>
  <si>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</si>
  <si>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</si>
  <si>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</si>
  <si>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</si>
  <si>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</si>
  <si>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</si>
  <si>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</si>
  <si>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</si>
  <si>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</si>
  <si>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</si>
  <si>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</si>
  <si>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</si>
  <si>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</si>
  <si>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</si>
  <si>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</si>
  <si>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</si>
  <si>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</si>
  <si>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</si>
  <si>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</si>
  <si>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</si>
  <si>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</si>
  <si>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</si>
  <si>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</si>
  <si>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</si>
  <si>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</si>
  <si>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</si>
  <si>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</si>
  <si>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</si>
  <si>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</si>
  <si>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</si>
  <si>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</si>
  <si>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</si>
  <si>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</si>
  <si>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</si>
  <si>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</si>
  <si>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</si>
  <si>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</si>
  <si>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</si>
  <si>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</si>
  <si>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</si>
  <si>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</si>
  <si>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</si>
  <si>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</si>
  <si>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</si>
  <si>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</si>
  <si>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</si>
  <si>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</si>
  <si>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</si>
  <si>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</si>
  <si>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</si>
  <si>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</si>
  <si>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</si>
  <si>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</si>
  <si>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</si>
  <si>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</si>
  <si>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</si>
  <si>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</si>
  <si>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</si>
  <si>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</si>
  <si>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</si>
  <si>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</si>
  <si>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</si>
  <si>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</si>
  <si>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</si>
  <si>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</si>
  <si>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</si>
  <si>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</si>
  <si>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</si>
  <si>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</si>
  <si>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</si>
  <si>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</si>
  <si>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</si>
  <si>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</si>
  <si>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</si>
  <si>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</si>
  <si>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</si>
  <si>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</si>
  <si>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</si>
  <si>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</si>
  <si>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</si>
  <si>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</si>
  <si>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</si>
  <si>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</si>
  <si>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</si>
  <si>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</si>
  <si>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</si>
  <si>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</si>
  <si>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</si>
  <si>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</si>
  <si>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</si>
  <si>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</si>
  <si>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</si>
  <si>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</si>
  <si>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</si>
  <si>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</si>
  <si>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</si>
  <si>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</si>
  <si>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</si>
  <si>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</si>
  <si>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</si>
  <si>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</si>
  <si>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</si>
  <si>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</si>
  <si>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</si>
  <si>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</si>
  <si>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</si>
  <si>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</si>
  <si>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</si>
  <si>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</si>
  <si>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</si>
  <si>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</si>
  <si>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</si>
  <si>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</si>
  <si>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</si>
  <si>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</si>
  <si>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</si>
  <si>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</si>
  <si>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</si>
  <si>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</si>
  <si>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</si>
  <si>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</si>
  <si>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</si>
  <si>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</si>
  <si>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</si>
  <si>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</si>
  <si>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</si>
  <si>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</si>
  <si>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</si>
  <si>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</si>
  <si>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</si>
  <si>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</si>
  <si>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</si>
  <si>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</si>
  <si>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</si>
  <si>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</si>
  <si>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</si>
  <si>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</si>
  <si>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</si>
  <si>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</si>
  <si>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</si>
  <si>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</si>
  <si>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</si>
  <si>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</si>
  <si>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</si>
  <si>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</si>
  <si>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</si>
  <si>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</si>
  <si>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</si>
  <si>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</si>
  <si>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</si>
  <si>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</si>
  <si>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</si>
  <si>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</si>
  <si>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</si>
  <si>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</si>
  <si>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</si>
  <si>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</si>
  <si>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</si>
  <si>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</si>
  <si>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</si>
  <si>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</si>
  <si>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</si>
  <si>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</si>
  <si>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</si>
  <si>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</si>
  <si>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</si>
  <si>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</si>
  <si>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</si>
  <si>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</si>
  <si>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</si>
  <si>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</si>
  <si>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</si>
  <si>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</si>
  <si>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</si>
  <si>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</si>
  <si>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</si>
  <si>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</si>
  <si>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</si>
  <si>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</si>
  <si>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</si>
  <si>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</si>
  <si>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</si>
  <si>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</si>
  <si>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</si>
  <si>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</si>
  <si>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</si>
  <si>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</si>
  <si>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</si>
  <si>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</si>
  <si>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</si>
  <si>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</si>
  <si>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</si>
  <si>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</si>
  <si>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</si>
  <si>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</si>
  <si>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</si>
  <si>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</si>
  <si>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</si>
  <si>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</si>
  <si>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</si>
  <si>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</si>
  <si>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</si>
  <si>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</si>
  <si>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</si>
  <si>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</si>
  <si>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</si>
  <si>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</si>
  <si>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</si>
  <si>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</si>
  <si>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</si>
  <si>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</si>
  <si>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</si>
  <si>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</si>
  <si>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</si>
  <si>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</si>
  <si>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</si>
  <si>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</si>
  <si>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</si>
  <si>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</si>
  <si>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</si>
  <si>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</si>
  <si>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</si>
  <si>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</si>
  <si>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</si>
  <si>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</si>
  <si>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</si>
  <si>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</si>
  <si>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</si>
  <si>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</si>
  <si>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</si>
  <si>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</si>
  <si>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</si>
  <si>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</si>
  <si>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</si>
  <si>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</si>
  <si>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</si>
  <si>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</si>
  <si>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</si>
  <si>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</si>
  <si>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</si>
  <si>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</si>
  <si>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</si>
  <si>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</si>
  <si>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</si>
  <si>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</si>
  <si>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</si>
  <si>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</si>
  <si>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</si>
  <si>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</si>
  <si>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</si>
  <si>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</si>
  <si>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</si>
  <si>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</si>
  <si>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</si>
  <si>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</si>
  <si>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</si>
  <si>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</si>
  <si>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</si>
  <si>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</si>
  <si>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</si>
  <si>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</si>
  <si>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</si>
  <si>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</si>
  <si>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</si>
  <si>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</si>
  <si>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</si>
  <si>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</si>
  <si>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</si>
  <si>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</si>
  <si>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</si>
  <si>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</si>
  <si>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</si>
  <si>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</si>
  <si>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</si>
  <si>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</si>
  <si>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</si>
  <si>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</si>
  <si>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</si>
  <si>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</si>
  <si>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</si>
  <si>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</si>
  <si>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</si>
  <si>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</si>
  <si>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</si>
  <si>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</si>
  <si>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</si>
  <si>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</si>
  <si>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</si>
  <si>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</si>
  <si>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</si>
  <si>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</si>
  <si>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</si>
  <si>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</si>
  <si>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</si>
  <si>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</si>
  <si>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</si>
  <si>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</si>
  <si>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</si>
  <si>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</si>
  <si>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</si>
  <si>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</si>
  <si>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</si>
  <si>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</si>
  <si>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</si>
  <si>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</si>
  <si>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</si>
  <si>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</si>
  <si>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</si>
  <si>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</si>
  <si>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</si>
  <si>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</si>
  <si>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</si>
  <si>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</si>
  <si>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</si>
  <si>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</si>
  <si>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</si>
  <si>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</si>
  <si>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</si>
  <si>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</si>
  <si>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</si>
  <si>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</si>
  <si>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</si>
  <si>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</si>
  <si>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</si>
  <si>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</si>
  <si>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</si>
  <si>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</si>
  <si>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</si>
  <si>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</si>
  <si>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</si>
  <si>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</si>
  <si>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</si>
  <si>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</si>
  <si>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</si>
  <si>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</si>
  <si>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</si>
  <si>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</si>
  <si>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</si>
  <si>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</si>
  <si>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</si>
  <si>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</si>
  <si>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</si>
  <si>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</si>
  <si>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</si>
  <si>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</si>
  <si>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</si>
  <si>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</si>
  <si>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</si>
  <si>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</si>
  <si>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</si>
  <si>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</si>
  <si>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</si>
  <si>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</si>
  <si>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</si>
  <si>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</si>
  <si>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</si>
  <si>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</si>
  <si>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</si>
  <si>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</si>
  <si>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</si>
  <si>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</si>
  <si>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</si>
  <si>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</si>
  <si>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</si>
  <si>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</si>
  <si>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</si>
  <si>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</si>
  <si>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</si>
  <si>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</si>
  <si>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</si>
  <si>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</si>
  <si>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</si>
  <si>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</si>
  <si>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</si>
  <si>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</si>
  <si>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</si>
  <si>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</si>
  <si>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</si>
  <si>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</si>
  <si>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</si>
  <si>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</si>
  <si>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</si>
  <si>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</si>
  <si>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</si>
  <si>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</si>
  <si>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</si>
  <si>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</si>
  <si>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</si>
  <si>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</si>
  <si>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</si>
  <si>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</si>
  <si>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</si>
  <si>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</si>
  <si>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</si>
  <si>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</si>
  <si>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</si>
  <si>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</si>
  <si>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</si>
  <si>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</si>
  <si>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</si>
  <si>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</si>
  <si>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</si>
  <si>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</si>
  <si>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</si>
  <si>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</si>
  <si>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</si>
  <si>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</si>
  <si>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</si>
  <si>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</si>
  <si>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</si>
  <si>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</si>
  <si>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</si>
  <si>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</si>
  <si>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</si>
  <si>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</si>
  <si>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</si>
  <si>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</si>
  <si>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</si>
  <si>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</si>
  <si>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</si>
  <si>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</si>
  <si>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</si>
  <si>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</si>
  <si>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</si>
  <si>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</si>
  <si>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</si>
  <si>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</si>
  <si>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</si>
  <si>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</si>
  <si>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</si>
  <si>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</si>
  <si>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</si>
  <si>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</si>
  <si>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</si>
  <si>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</si>
  <si>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</si>
  <si>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</si>
  <si>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</si>
  <si>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</si>
  <si>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</si>
  <si>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</si>
  <si>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</si>
  <si>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</si>
  <si>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</si>
  <si>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</si>
  <si>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</si>
  <si>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</si>
  <si>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</si>
  <si>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</si>
  <si>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</si>
  <si>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</si>
  <si>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</si>
  <si>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</si>
  <si>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</si>
  <si>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</si>
  <si>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</si>
  <si>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</si>
  <si>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</si>
  <si>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</si>
  <si>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</si>
  <si>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</si>
  <si>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</si>
  <si>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</si>
  <si>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</si>
  <si>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</si>
  <si>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</si>
  <si>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</si>
  <si>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</si>
  <si>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</si>
  <si>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</si>
  <si>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</si>
  <si>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</si>
  <si>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</si>
  <si>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</si>
  <si>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</si>
  <si>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</si>
  <si>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</si>
  <si>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</si>
  <si>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</si>
  <si>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</si>
  <si>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</si>
  <si>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</si>
  <si>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</si>
  <si>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</si>
  <si>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</si>
  <si>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</si>
  <si>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</si>
  <si>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</si>
  <si>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</si>
  <si>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</si>
  <si>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</si>
  <si>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</si>
  <si>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</si>
  <si>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</si>
  <si>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</si>
  <si>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</si>
  <si>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</si>
  <si>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</si>
  <si>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</si>
  <si>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</si>
  <si>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</si>
  <si>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</si>
  <si>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</si>
  <si>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</si>
  <si>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</si>
  <si>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</si>
  <si>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</si>
  <si>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</si>
  <si>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</si>
  <si>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</si>
  <si>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</si>
  <si>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</si>
  <si>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</si>
  <si>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</si>
  <si>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</si>
  <si>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</si>
  <si>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</si>
  <si>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</si>
  <si>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</si>
  <si>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</si>
  <si>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</si>
  <si>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</si>
  <si>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</si>
  <si>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</si>
  <si>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</si>
  <si>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</si>
  <si>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</si>
  <si>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</si>
  <si>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</si>
  <si>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</si>
  <si>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</si>
  <si>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</si>
  <si>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</si>
  <si>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</si>
  <si>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</si>
  <si>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</si>
  <si>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</si>
  <si>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</si>
  <si>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</si>
  <si>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</si>
  <si>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</si>
  <si>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</si>
  <si>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</si>
  <si>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</si>
  <si>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</si>
  <si>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</si>
  <si>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</si>
  <si>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</si>
  <si>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</si>
  <si>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</si>
  <si>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</si>
  <si>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</si>
  <si>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</si>
  <si>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</si>
  <si>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</si>
  <si>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</si>
  <si>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</si>
  <si>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</si>
  <si>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</si>
  <si>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</si>
  <si>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</si>
  <si>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</si>
  <si>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</si>
  <si>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</si>
  <si>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</si>
  <si>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</si>
  <si>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</si>
  <si>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</si>
  <si>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</si>
  <si>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</si>
  <si>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</si>
  <si>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</si>
  <si>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</si>
  <si>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</si>
  <si>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</si>
  <si>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</si>
  <si>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</si>
  <si>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</si>
  <si>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</si>
  <si>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</si>
  <si>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</si>
  <si>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</si>
  <si>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</si>
  <si>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</si>
  <si>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</si>
  <si>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</si>
  <si>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</si>
  <si>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</si>
  <si>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</si>
  <si>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</si>
  <si>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</si>
  <si>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</si>
  <si>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</si>
  <si>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</si>
  <si>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</si>
  <si>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</si>
  <si>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</si>
  <si>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</si>
  <si>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</si>
  <si>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</si>
  <si>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</si>
  <si>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</si>
  <si>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</si>
  <si>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</si>
  <si>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</si>
  <si>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</si>
  <si>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</si>
  <si>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</si>
  <si>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</si>
  <si>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</si>
  <si>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</si>
  <si>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</si>
  <si>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</si>
  <si>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</si>
  <si>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</si>
  <si>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</si>
  <si>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</si>
  <si>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</si>
  <si>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</si>
  <si>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</si>
  <si>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</si>
  <si>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</si>
  <si>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</si>
  <si>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</si>
  <si>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</si>
  <si>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</si>
  <si>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</si>
  <si>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</si>
  <si>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</si>
  <si>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</si>
  <si>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</si>
  <si>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</si>
  <si>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</si>
  <si>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</si>
  <si>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</si>
  <si>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</si>
  <si>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</si>
  <si>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</si>
  <si>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</si>
  <si>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</si>
  <si>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</si>
  <si>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</si>
  <si>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</si>
  <si>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</si>
  <si>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</si>
  <si>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</si>
  <si>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</si>
  <si>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</si>
  <si>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</si>
  <si>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</si>
  <si>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</si>
  <si>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</si>
  <si>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</si>
  <si>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</si>
  <si>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</si>
  <si>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</si>
  <si>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</si>
  <si>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</si>
  <si>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</si>
  <si>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</si>
  <si>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</si>
  <si>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</si>
  <si>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</si>
  <si>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</si>
  <si>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</si>
  <si>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</si>
  <si>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</si>
  <si>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</si>
  <si>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</si>
  <si>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</si>
  <si>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</si>
  <si>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</si>
  <si>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</si>
  <si>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</si>
  <si>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</si>
  <si>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</si>
  <si>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</si>
  <si>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</si>
  <si>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</si>
  <si>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</si>
  <si>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</si>
  <si>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</si>
  <si>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</si>
  <si>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</si>
  <si>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</si>
  <si>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</si>
  <si>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</si>
  <si>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</si>
  <si>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</si>
  <si>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</si>
  <si>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</si>
  <si>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</si>
  <si>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</si>
  <si>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</si>
  <si>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</si>
  <si>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</si>
  <si>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</si>
  <si>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</si>
  <si>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</si>
  <si>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</si>
  <si>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</si>
  <si>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</si>
  <si>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</si>
  <si>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</si>
  <si>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</si>
  <si>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</si>
  <si>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</si>
  <si>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</si>
  <si>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</si>
  <si>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</si>
  <si>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</si>
  <si>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</si>
  <si>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</si>
  <si>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</si>
  <si>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</si>
  <si>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</si>
  <si>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</si>
  <si>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</si>
  <si>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</si>
  <si>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</si>
  <si>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</si>
  <si>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</si>
  <si>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</si>
  <si>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</si>
  <si>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</si>
  <si>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</si>
  <si>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</si>
  <si>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</si>
  <si>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</si>
  <si>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</si>
  <si>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</si>
  <si>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</si>
  <si>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</si>
  <si>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</si>
  <si>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</si>
  <si>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</si>
  <si>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</si>
  <si>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</si>
  <si>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</si>
  <si>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</si>
  <si>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</si>
  <si>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</si>
  <si>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</si>
  <si>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</si>
  <si>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</si>
  <si>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</si>
  <si>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</si>
  <si>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</si>
  <si>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</si>
  <si>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</si>
  <si>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</si>
  <si>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</si>
  <si>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</si>
  <si>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</si>
  <si>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</si>
  <si>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</si>
  <si>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</si>
  <si>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</si>
  <si>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</si>
  <si>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</si>
  <si>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</si>
  <si>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</si>
  <si>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</si>
  <si>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</si>
  <si>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</si>
  <si>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</si>
  <si>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</si>
  <si>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</si>
  <si>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</si>
  <si>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</si>
  <si>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</si>
  <si>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</si>
  <si>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</si>
  <si>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</si>
  <si>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</si>
  <si>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</si>
  <si>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</si>
  <si>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</si>
  <si>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</si>
  <si>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</si>
  <si>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</si>
  <si>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</si>
  <si>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</si>
  <si>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</si>
  <si>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</si>
  <si>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</si>
  <si>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</si>
  <si>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</si>
  <si>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</si>
  <si>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</si>
  <si>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</si>
  <si>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</si>
  <si>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</si>
  <si>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</si>
  <si>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</si>
  <si>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</si>
  <si>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</si>
  <si>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</si>
  <si>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</si>
  <si>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</si>
  <si>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</si>
  <si>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</si>
  <si>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</si>
  <si>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</si>
  <si>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</si>
  <si>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</si>
  <si>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</si>
  <si>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</si>
  <si>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</si>
  <si>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</si>
  <si>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</si>
  <si>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</si>
  <si>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</si>
  <si>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</si>
  <si>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</si>
  <si>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</si>
  <si>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</si>
  <si>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</si>
  <si>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</si>
  <si>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</si>
  <si>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</si>
  <si>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</si>
  <si>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</si>
  <si>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</si>
  <si>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</si>
  <si>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</si>
  <si>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</si>
  <si>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</si>
  <si>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</si>
  <si>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</si>
  <si>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</si>
  <si>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</si>
  <si>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</si>
  <si>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</si>
  <si>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</si>
  <si>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</si>
  <si>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</si>
  <si>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</si>
  <si>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</si>
  <si>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</si>
  <si>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</si>
  <si>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</si>
  <si>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</si>
  <si>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</si>
  <si>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</si>
  <si>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</si>
  <si>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</si>
  <si>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</si>
  <si>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</si>
  <si>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</si>
  <si>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</si>
  <si>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</si>
  <si>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</si>
  <si>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</si>
  <si>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</si>
  <si>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</si>
  <si>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</si>
  <si>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</si>
  <si>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</si>
  <si>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</si>
  <si>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</si>
  <si>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</si>
  <si>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</si>
  <si>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</si>
  <si>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</si>
  <si>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</si>
  <si>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</si>
  <si>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</si>
  <si>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</si>
  <si>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</si>
  <si>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</si>
  <si>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</si>
  <si>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</si>
  <si>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</si>
  <si>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</si>
  <si>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</si>
  <si>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</si>
  <si>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</si>
  <si>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</si>
  <si>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</si>
  <si>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</si>
  <si>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</si>
  <si>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</si>
  <si>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</si>
  <si>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</si>
  <si>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</si>
  <si>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</si>
  <si>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</si>
  <si>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</si>
  <si>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</si>
  <si>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</si>
  <si>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</si>
  <si>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</si>
  <si>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</si>
  <si>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</si>
  <si>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</si>
  <si>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</si>
  <si>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</si>
  <si>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</si>
  <si>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</si>
  <si>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</si>
  <si>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</si>
  <si>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</si>
  <si>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</si>
  <si>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</si>
  <si>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</si>
  <si>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</si>
  <si>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</si>
  <si>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</si>
  <si>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</si>
  <si>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</si>
  <si>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</si>
  <si>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</si>
  <si>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</si>
  <si>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</si>
  <si>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</si>
  <si>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</si>
  <si>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</si>
  <si>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</si>
  <si>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</si>
  <si>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</si>
  <si>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</si>
  <si>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</si>
  <si>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</si>
  <si>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</si>
  <si>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</si>
  <si>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</si>
  <si>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</si>
  <si>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</si>
  <si>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</si>
  <si>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</si>
  <si>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</si>
  <si>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</si>
  <si>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</si>
  <si>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</si>
  <si>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</si>
  <si>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</si>
  <si>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</si>
  <si>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</si>
  <si>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</si>
  <si>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</si>
  <si>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</si>
  <si>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</si>
  <si>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</si>
  <si>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</si>
  <si>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</si>
  <si>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</si>
  <si>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</si>
  <si>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</si>
  <si>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</si>
  <si>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</si>
  <si>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</si>
  <si>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</si>
  <si>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</si>
  <si>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</si>
  <si>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</si>
  <si>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</si>
  <si>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</si>
  <si>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</si>
  <si>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</si>
  <si>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</si>
  <si>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</si>
  <si>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</si>
  <si>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</si>
  <si>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</si>
  <si>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</si>
  <si>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</si>
  <si>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</si>
  <si>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</si>
  <si>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</si>
  <si>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</si>
  <si>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</si>
  <si>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</si>
  <si>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</si>
  <si>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</si>
  <si>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</si>
  <si>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</si>
  <si>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</si>
  <si>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</si>
  <si>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</si>
  <si>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</si>
  <si>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</si>
  <si>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</si>
  <si>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</si>
  <si>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</si>
  <si>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</si>
  <si>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</si>
  <si>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</si>
  <si>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</si>
  <si>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</si>
  <si>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</si>
  <si>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</si>
  <si>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</si>
  <si>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</si>
  <si>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</si>
  <si>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</si>
  <si>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</si>
  <si>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</si>
  <si>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</si>
  <si>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</si>
  <si>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</si>
  <si>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</si>
  <si>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</si>
  <si>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</si>
  <si>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</si>
  <si>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</si>
  <si>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</si>
  <si>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</si>
  <si>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</si>
  <si>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</si>
  <si>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</si>
  <si>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</si>
  <si>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</si>
  <si>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</si>
  <si>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</si>
  <si>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</si>
  <si>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</si>
  <si>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</si>
  <si>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</si>
  <si>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</si>
  <si>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</si>
  <si>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</si>
  <si>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</si>
  <si>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</si>
  <si>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</si>
  <si>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</si>
  <si>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</si>
  <si>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</si>
  <si>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</si>
  <si>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</si>
  <si>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</si>
  <si>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</si>
  <si>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</si>
  <si>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</si>
  <si>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</si>
  <si>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</si>
  <si>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</si>
  <si>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</si>
  <si>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</si>
  <si>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</si>
  <si>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</si>
  <si>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</si>
  <si>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</si>
  <si>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</si>
  <si>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</si>
  <si>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</si>
  <si>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</si>
  <si>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</si>
  <si>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</si>
  <si>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</si>
  <si>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</si>
  <si>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</si>
  <si>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</si>
  <si>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</si>
  <si>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</si>
  <si>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</si>
  <si>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</si>
  <si>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</si>
  <si>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</si>
  <si>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</si>
  <si>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</si>
  <si>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</si>
  <si>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</si>
  <si>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</si>
  <si>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</si>
  <si>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</si>
  <si>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</si>
  <si>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</si>
  <si>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</si>
  <si>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</si>
  <si>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</si>
  <si>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</si>
  <si>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</si>
  <si>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</si>
  <si>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</si>
  <si>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</si>
  <si>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</si>
  <si>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</si>
  <si>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</si>
  <si>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</si>
  <si>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</si>
  <si>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</si>
  <si>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</si>
  <si>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</si>
  <si>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</si>
  <si>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</si>
  <si>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</si>
  <si>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</si>
  <si>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</si>
  <si>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</si>
  <si>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</si>
  <si>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</si>
  <si>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</si>
  <si>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</si>
  <si>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</si>
  <si>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</si>
  <si>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</si>
  <si>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</si>
  <si>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</si>
  <si>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</si>
  <si>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</si>
  <si>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</si>
  <si>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</si>
  <si>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</si>
  <si>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</si>
  <si>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</si>
  <si>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</si>
  <si>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</si>
  <si>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</si>
  <si>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</si>
  <si>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</si>
  <si>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</si>
  <si>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</si>
  <si>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</si>
  <si>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</si>
  <si>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</si>
  <si>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</si>
  <si>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</si>
  <si>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</si>
  <si>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</si>
  <si>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</si>
  <si>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</si>
  <si>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</si>
  <si>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</si>
  <si>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</si>
  <si>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</si>
  <si>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</si>
  <si>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</si>
  <si>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</si>
  <si>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</si>
  <si>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</si>
  <si>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</si>
  <si>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</si>
  <si>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</si>
  <si>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</si>
  <si>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</si>
  <si>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</si>
  <si>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</si>
  <si>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</si>
  <si>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</si>
  <si>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</si>
  <si>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</si>
  <si>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</si>
  <si>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</si>
  <si>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</si>
  <si>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</si>
  <si>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</si>
  <si>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</si>
  <si>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</si>
  <si>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</si>
  <si>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</si>
  <si>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</si>
  <si>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</si>
  <si>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</si>
  <si>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</si>
  <si>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</si>
  <si>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</si>
  <si>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</si>
  <si>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</si>
  <si>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</si>
  <si>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</si>
  <si>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</si>
  <si>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</si>
  <si>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</si>
  <si>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</si>
  <si>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</si>
  <si>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</si>
  <si>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</si>
  <si>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</si>
  <si>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</si>
  <si>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</si>
  <si>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</si>
  <si>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</si>
  <si>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</si>
  <si>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</si>
  <si>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</si>
  <si>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</si>
  <si>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</si>
  <si>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</si>
  <si>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</si>
  <si>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</si>
  <si>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</si>
  <si>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</si>
  <si>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</si>
  <si>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</si>
  <si>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</si>
  <si>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</si>
  <si>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</si>
  <si>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</si>
  <si>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</si>
  <si>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</si>
  <si>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</si>
  <si>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</si>
  <si>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</si>
  <si>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</si>
  <si>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</si>
  <si>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</si>
  <si>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</si>
  <si>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</si>
  <si>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</si>
  <si>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</si>
  <si>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</si>
  <si>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</si>
  <si>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</si>
  <si>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</si>
  <si>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</si>
  <si>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</si>
  <si>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</si>
  <si>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</si>
  <si>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</si>
  <si>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</si>
  <si>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</si>
  <si>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</si>
  <si>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</si>
  <si>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</si>
  <si>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</si>
  <si>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</si>
  <si>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</si>
  <si>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</si>
  <si>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</si>
  <si>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</si>
  <si>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</si>
  <si>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</si>
  <si>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</si>
  <si>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</si>
  <si>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</si>
  <si>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</si>
  <si>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</si>
  <si>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</si>
  <si>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</si>
  <si>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</si>
  <si>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</si>
  <si>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</si>
  <si>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</si>
  <si>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</si>
  <si>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</si>
  <si>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</si>
  <si>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</si>
  <si>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</si>
  <si>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</si>
  <si>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</si>
  <si>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</si>
  <si>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</si>
  <si>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</si>
  <si>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</si>
  <si>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</si>
  <si>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</si>
  <si>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</si>
  <si>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</si>
  <si>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</si>
  <si>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</si>
  <si>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</si>
  <si>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</si>
  <si>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</si>
  <si>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</si>
  <si>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</si>
  <si>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</si>
  <si>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</si>
  <si>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</si>
  <si>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</si>
  <si>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</si>
  <si>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</si>
  <si>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</si>
  <si>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</si>
  <si>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</si>
  <si>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</si>
  <si>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</si>
  <si>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</si>
  <si>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</si>
  <si>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</si>
  <si>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</si>
  <si>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</si>
  <si>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</si>
  <si>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</si>
  <si>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</si>
  <si>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</si>
  <si>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</si>
  <si>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</si>
  <si>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</si>
  <si>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</si>
  <si>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</si>
  <si>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</si>
  <si>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</si>
  <si>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</si>
  <si>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</si>
  <si>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</si>
  <si>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</si>
  <si>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</si>
  <si>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</si>
  <si>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</si>
  <si>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</si>
  <si>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</si>
  <si>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</si>
  <si>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</si>
  <si>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</si>
  <si>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</si>
  <si>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</si>
  <si>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</si>
  <si>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</si>
  <si>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</si>
  <si>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</si>
  <si>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</si>
  <si>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</si>
  <si>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</si>
  <si>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</si>
  <si>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</si>
  <si>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</si>
  <si>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</si>
  <si>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</si>
  <si>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</si>
  <si>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</si>
  <si>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</si>
  <si>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</si>
  <si>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</si>
  <si>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</si>
  <si>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</si>
  <si>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</si>
  <si>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</si>
  <si>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</si>
  <si>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</si>
  <si>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</si>
  <si>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</si>
  <si>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</si>
  <si>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</si>
  <si>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</si>
  <si>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</si>
  <si>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</si>
  <si>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</si>
  <si>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</si>
  <si>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</si>
  <si>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</si>
  <si>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</si>
  <si>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</si>
  <si>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</si>
  <si>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</si>
  <si>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</si>
  <si>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</si>
  <si>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</si>
  <si>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</si>
  <si>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</si>
  <si>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</si>
  <si>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</si>
  <si>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</si>
  <si>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</si>
  <si>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</si>
  <si>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</si>
  <si>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</si>
  <si>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</si>
  <si>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</si>
  <si>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</si>
  <si>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</si>
  <si>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</si>
  <si>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</si>
  <si>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</si>
  <si>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</si>
  <si>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</si>
  <si>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</si>
  <si>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</si>
  <si>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</si>
  <si>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</si>
  <si>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</si>
  <si>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</si>
  <si>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</si>
  <si>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</si>
  <si>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</si>
  <si>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</si>
  <si>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</si>
  <si>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</si>
  <si>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</si>
  <si>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</si>
  <si>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</si>
  <si>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</si>
  <si>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</si>
  <si>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</si>
  <si>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</si>
  <si>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</si>
  <si>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</si>
  <si>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</si>
  <si>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</si>
  <si>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</si>
  <si>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</si>
  <si>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</si>
  <si>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</si>
  <si>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</si>
  <si>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</si>
  <si>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</si>
  <si>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</si>
  <si>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</si>
  <si>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</si>
  <si>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</si>
  <si>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</si>
  <si>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</si>
  <si>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</si>
  <si>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</si>
  <si>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</si>
  <si>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</si>
  <si>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</si>
  <si>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</si>
  <si>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</si>
  <si>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</si>
  <si>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</si>
  <si>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</si>
  <si>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</si>
  <si>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</si>
  <si>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</si>
  <si>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</si>
  <si>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</si>
  <si>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</si>
  <si>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</si>
  <si>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</si>
  <si>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</si>
  <si>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</si>
  <si>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</si>
  <si>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</si>
  <si>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</si>
  <si>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</si>
  <si>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</si>
  <si>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</si>
  <si>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</si>
  <si>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</si>
  <si>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</si>
  <si>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</si>
  <si>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</si>
  <si>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</si>
  <si>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</si>
  <si>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</si>
  <si>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</si>
  <si>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</si>
  <si>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</si>
  <si>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</si>
  <si>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</si>
  <si>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</si>
  <si>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</si>
  <si>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</si>
  <si>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</si>
  <si>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</si>
  <si>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</si>
  <si>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</si>
  <si>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</si>
  <si>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</si>
  <si>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</si>
  <si>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</si>
  <si>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</si>
  <si>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</si>
  <si>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</si>
  <si>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</si>
  <si>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</si>
  <si>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</si>
  <si>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</si>
  <si>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</si>
  <si>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</si>
  <si>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</si>
  <si>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</si>
  <si>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</si>
  <si>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</si>
  <si>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</si>
  <si>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</si>
  <si>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</si>
  <si>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</si>
  <si>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</si>
  <si>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</si>
  <si>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</si>
  <si>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</si>
  <si>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</si>
  <si>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</si>
  <si>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</si>
  <si>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</si>
  <si>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</si>
  <si>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</si>
  <si>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</si>
  <si>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</si>
  <si>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</si>
  <si>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</si>
  <si>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</si>
  <si>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</si>
  <si>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</si>
  <si>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</si>
  <si>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</si>
  <si>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</si>
  <si>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</si>
  <si>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</si>
  <si>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</si>
  <si>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</si>
  <si>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</si>
  <si>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</si>
  <si>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</si>
  <si>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</si>
  <si>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</si>
  <si>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</si>
  <si>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</si>
  <si>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</si>
  <si>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</si>
  <si>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</si>
  <si>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</si>
  <si>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</si>
  <si>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</si>
  <si>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</si>
  <si>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</si>
  <si>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</si>
  <si>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</si>
  <si>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</si>
  <si>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</si>
  <si>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</si>
  <si>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</si>
  <si>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</si>
  <si>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</si>
  <si>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</si>
  <si>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</si>
  <si>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</si>
  <si>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</si>
  <si>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</si>
  <si>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</si>
  <si>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</si>
  <si>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</si>
  <si>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</si>
  <si>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</si>
  <si>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</si>
  <si>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</si>
  <si>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</si>
  <si>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</si>
  <si>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</si>
  <si>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</si>
  <si>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</si>
  <si>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</si>
  <si>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</si>
  <si>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</si>
  <si>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</si>
  <si>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</si>
  <si>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</si>
  <si>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</si>
  <si>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</si>
  <si>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</si>
  <si>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</si>
  <si>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</si>
  <si>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</si>
  <si>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</si>
  <si>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</si>
  <si>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</si>
  <si>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</si>
  <si>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</si>
  <si>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</si>
  <si>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</si>
  <si>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</si>
  <si>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</si>
  <si>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</si>
  <si>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</si>
  <si>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</si>
  <si>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</si>
  <si>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</si>
  <si>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</si>
  <si>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</si>
  <si>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</si>
  <si>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</si>
  <si>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</si>
  <si>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</si>
  <si>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</si>
  <si>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</si>
  <si>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</si>
  <si>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</si>
  <si>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</si>
  <si>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</si>
  <si>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</si>
  <si>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</si>
  <si>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</si>
  <si>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</si>
  <si>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</si>
  <si>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</si>
  <si>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</si>
  <si>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</si>
  <si>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</si>
  <si>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</si>
  <si>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</si>
  <si>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</si>
  <si>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</si>
  <si>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</si>
  <si>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</si>
  <si>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</si>
  <si>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</si>
  <si>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</si>
  <si>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</si>
  <si>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</si>
  <si>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</si>
  <si>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</si>
  <si>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</si>
  <si>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</si>
  <si>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</si>
  <si>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</si>
  <si>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</si>
  <si>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</si>
  <si>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</si>
  <si>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</si>
  <si>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</si>
  <si>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</si>
  <si>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</si>
  <si>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</si>
  <si>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</si>
  <si>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</si>
  <si>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</si>
  <si>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</si>
  <si>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</si>
  <si>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</si>
  <si>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</si>
  <si>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</si>
  <si>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</si>
  <si>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</si>
  <si>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</si>
  <si>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</si>
  <si>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</si>
  <si>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</si>
  <si>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</si>
  <si>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</si>
  <si>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</si>
  <si>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</si>
  <si>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</si>
  <si>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</si>
  <si>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</si>
  <si>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</si>
  <si>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</si>
  <si>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</si>
  <si>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</si>
  <si>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</si>
  <si>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</si>
  <si>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</si>
  <si>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</si>
  <si>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</si>
  <si>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</si>
  <si>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</si>
  <si>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</si>
  <si>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</si>
  <si>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</si>
  <si>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</si>
  <si>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</si>
  <si>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</si>
  <si>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</si>
  <si>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</si>
  <si>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</si>
  <si>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</si>
  <si>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</si>
  <si>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</si>
  <si>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</si>
  <si>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</si>
  <si>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</si>
  <si>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</si>
  <si>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</si>
  <si>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</si>
  <si>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</si>
  <si>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</si>
  <si>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</si>
  <si>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</si>
  <si>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</si>
  <si>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</si>
  <si>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</si>
  <si>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</si>
  <si>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</si>
  <si>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</si>
  <si>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</si>
  <si>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</si>
  <si>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</si>
  <si>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</si>
  <si>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</si>
  <si>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</si>
  <si>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</si>
  <si>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</si>
  <si>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</si>
  <si>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</si>
  <si>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</si>
  <si>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</si>
  <si>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</si>
  <si>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</si>
  <si>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</si>
  <si>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</si>
  <si>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</si>
  <si>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</si>
  <si>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</si>
  <si>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</si>
  <si>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</si>
  <si>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</si>
  <si>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</si>
  <si>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</si>
  <si>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</si>
  <si>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</si>
  <si>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</si>
  <si>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</si>
  <si>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</si>
  <si>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</si>
  <si>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</si>
  <si>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</si>
  <si>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</si>
  <si>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</si>
  <si>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</si>
  <si>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</si>
  <si>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</si>
  <si>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</si>
  <si>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</si>
  <si>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</si>
  <si>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</si>
  <si>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</si>
  <si>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</si>
  <si>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</si>
  <si>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</si>
  <si>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</si>
  <si>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</si>
  <si>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</si>
  <si>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</si>
  <si>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</si>
  <si>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</si>
  <si>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</si>
  <si>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</si>
  <si>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</si>
  <si>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</si>
  <si>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</si>
  <si>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</si>
  <si>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</si>
  <si>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</si>
  <si>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</si>
  <si>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</si>
  <si>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</si>
  <si>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</si>
  <si>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</si>
  <si>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</si>
  <si>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</si>
  <si>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</si>
  <si>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</si>
  <si>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</si>
  <si>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</si>
  <si>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</si>
  <si>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</si>
  <si>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</si>
  <si>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</si>
  <si>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</si>
  <si>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</si>
  <si>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</si>
  <si>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</si>
  <si>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</si>
  <si>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</si>
  <si>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</si>
  <si>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</si>
  <si>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</si>
  <si>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</si>
  <si>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</si>
  <si>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</si>
  <si>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</si>
  <si>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</si>
  <si>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</si>
  <si>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</si>
  <si>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</si>
  <si>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</si>
  <si>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</si>
  <si>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</si>
  <si>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</si>
  <si>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</si>
  <si>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</si>
  <si>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</si>
  <si>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</si>
  <si>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</si>
  <si>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</si>
  <si>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</si>
  <si>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</si>
  <si>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</si>
  <si>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</si>
  <si>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</si>
  <si>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</si>
  <si>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</si>
  <si>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</si>
  <si>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</si>
  <si>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</si>
  <si>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</si>
  <si>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</si>
  <si>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</si>
  <si>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</si>
  <si>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</si>
  <si>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</si>
  <si>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</si>
  <si>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</si>
  <si>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</si>
  <si>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</si>
  <si>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</si>
  <si>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</si>
  <si>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</si>
  <si>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</si>
  <si>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</si>
  <si>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</si>
  <si>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</si>
  <si>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</si>
  <si>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</si>
  <si>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</si>
  <si>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</si>
  <si>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</si>
  <si>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</si>
  <si>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</si>
  <si>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</si>
  <si>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</si>
  <si>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</si>
  <si>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</si>
  <si>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</si>
  <si>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</si>
  <si>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</si>
  <si>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</si>
  <si>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</si>
  <si>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</si>
  <si>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</si>
  <si>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</si>
  <si>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</si>
  <si>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</si>
  <si>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</si>
  <si>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</si>
  <si>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</si>
  <si>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</si>
  <si>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</si>
  <si>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</si>
  <si>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</si>
  <si>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</si>
  <si>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</si>
  <si>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</si>
  <si>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</si>
  <si>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</si>
  <si>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</si>
  <si>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</si>
  <si>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</si>
  <si>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</si>
  <si>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</si>
  <si>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</si>
  <si>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</si>
  <si>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</si>
  <si>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</si>
  <si>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</si>
  <si>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</si>
  <si>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</si>
  <si>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</si>
  <si>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</si>
  <si>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</si>
  <si>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</si>
  <si>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</si>
  <si>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</si>
  <si>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</si>
  <si>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</si>
  <si>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</si>
  <si>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</si>
  <si>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</si>
  <si>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</si>
  <si>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</si>
  <si>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</si>
  <si>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</si>
  <si>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</si>
  <si>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</si>
  <si>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</si>
  <si>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</si>
  <si>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</si>
  <si>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</si>
  <si>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</si>
  <si>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</si>
  <si>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</si>
  <si>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</si>
  <si>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</si>
  <si>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</si>
  <si>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</si>
  <si>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</si>
  <si>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</si>
  <si>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</si>
  <si>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</si>
  <si>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</si>
  <si>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</si>
  <si>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</si>
  <si>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</si>
  <si>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</si>
  <si>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</si>
  <si>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</si>
  <si>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</si>
  <si>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</si>
  <si>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</si>
  <si>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</si>
  <si>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</si>
  <si>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</si>
  <si>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</si>
  <si>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</si>
  <si>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</si>
  <si>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</si>
  <si>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</si>
  <si>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</si>
  <si>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</si>
  <si>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</si>
  <si>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</si>
  <si>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</si>
  <si>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</si>
  <si>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</si>
  <si>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</si>
  <si>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</si>
  <si>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</si>
  <si>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</si>
  <si>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</si>
  <si>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</si>
  <si>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</si>
  <si>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</si>
  <si>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</si>
  <si>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</si>
  <si>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</si>
  <si>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</si>
  <si>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</si>
  <si>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</si>
  <si>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</si>
  <si>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</si>
  <si>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</si>
  <si>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</si>
  <si>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</si>
  <si>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</si>
  <si>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</si>
  <si>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</si>
  <si>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</si>
  <si>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</si>
  <si>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</si>
  <si>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</si>
  <si>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</si>
  <si>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</si>
  <si>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</si>
  <si>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</si>
  <si>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</si>
  <si>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</si>
  <si>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</si>
  <si>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</si>
  <si>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</si>
  <si>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</si>
  <si>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</si>
  <si>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</si>
  <si>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</si>
  <si>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</si>
  <si>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</si>
  <si>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</si>
  <si>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</si>
  <si>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</si>
  <si>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</si>
  <si>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</si>
  <si>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</si>
  <si>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</si>
  <si>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</si>
  <si>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</si>
  <si>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</si>
  <si>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</si>
  <si>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</si>
  <si>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</si>
  <si>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</si>
  <si>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</si>
  <si>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</si>
  <si>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</si>
  <si>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</si>
  <si>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</si>
  <si>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</si>
  <si>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</si>
  <si>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</si>
  <si>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</si>
  <si>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</si>
  <si>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</si>
  <si>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</si>
  <si>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</si>
  <si>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</si>
  <si>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</si>
  <si>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</si>
  <si>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</si>
  <si>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</si>
  <si>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</si>
  <si>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</si>
  <si>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</si>
  <si>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</si>
  <si>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</si>
  <si>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</si>
  <si>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</si>
  <si>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</si>
  <si>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</si>
  <si>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</si>
  <si>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</si>
  <si>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</si>
  <si>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</si>
  <si>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</si>
  <si>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</si>
  <si>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</si>
  <si>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</si>
  <si>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</si>
  <si>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</si>
  <si>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</si>
  <si>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</si>
  <si>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</si>
  <si>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</si>
  <si>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</si>
  <si>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</si>
  <si>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</si>
  <si>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</si>
  <si>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</si>
  <si>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</si>
  <si>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</si>
  <si>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</si>
  <si>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</si>
  <si>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</si>
  <si>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</si>
  <si>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</si>
  <si>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</si>
  <si>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</si>
  <si>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</si>
  <si>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</si>
  <si>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</si>
  <si>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</si>
  <si>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</si>
  <si>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</si>
  <si>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</si>
  <si>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</si>
  <si>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</si>
  <si>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</si>
  <si>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</si>
  <si>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</si>
  <si>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</si>
  <si>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</si>
  <si>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</si>
  <si>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</si>
  <si>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</si>
  <si>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</si>
  <si>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</si>
  <si>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</si>
  <si>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</si>
  <si>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</si>
  <si>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</si>
  <si>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</si>
  <si>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</si>
  <si>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</si>
  <si>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</si>
  <si>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</si>
  <si>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</si>
  <si>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</si>
  <si>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</si>
  <si>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</si>
  <si>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</si>
  <si>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</si>
  <si>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</si>
  <si>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</si>
  <si>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</si>
  <si>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</si>
  <si>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</si>
  <si>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</si>
  <si>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</si>
  <si>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</si>
  <si>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</si>
  <si>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</si>
  <si>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</si>
  <si>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</si>
  <si>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</si>
  <si>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</si>
  <si>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</si>
  <si>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</si>
  <si>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</si>
  <si>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</si>
  <si>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</si>
  <si>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</si>
  <si>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</si>
  <si>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</si>
  <si>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</si>
  <si>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</si>
  <si>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</si>
  <si>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</si>
  <si>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</si>
  <si>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</si>
  <si>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</si>
  <si>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</si>
  <si>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</si>
  <si>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</si>
  <si>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</si>
  <si>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</si>
  <si>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</si>
  <si>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</si>
  <si>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</si>
  <si>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</si>
  <si>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</si>
  <si>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</si>
  <si>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</si>
  <si>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</si>
  <si>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</si>
  <si>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</si>
  <si>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</si>
  <si>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</si>
  <si>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</si>
  <si>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</si>
  <si>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</si>
  <si>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</si>
  <si>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</si>
  <si>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</si>
  <si>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</si>
  <si>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</si>
  <si>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</si>
  <si>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</si>
  <si>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</si>
  <si>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</si>
  <si>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</si>
  <si>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</si>
  <si>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</si>
  <si>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</si>
  <si>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</si>
  <si>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</si>
  <si>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</si>
  <si>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</si>
  <si>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</si>
  <si>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</si>
  <si>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</si>
  <si>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</si>
  <si>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</si>
  <si>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</si>
  <si>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</si>
  <si>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</si>
  <si>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</si>
  <si>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</si>
  <si>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</si>
  <si>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</si>
  <si>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</si>
  <si>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</si>
  <si>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</si>
  <si>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</si>
  <si>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</si>
  <si>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</si>
  <si>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</si>
  <si>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</si>
  <si>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</si>
  <si>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</si>
  <si>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</si>
  <si>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</si>
  <si>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</si>
  <si>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</si>
  <si>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</si>
  <si>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</si>
  <si>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</si>
  <si>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</si>
  <si>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</si>
  <si>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</si>
  <si>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</si>
  <si>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</si>
  <si>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</si>
  <si>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</si>
  <si>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</si>
  <si>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</si>
  <si>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</si>
  <si>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</si>
  <si>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</si>
  <si>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</si>
  <si>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</si>
  <si>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</si>
  <si>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</si>
  <si>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</si>
  <si>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</si>
  <si>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</si>
  <si>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</si>
  <si>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</si>
  <si>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</si>
  <si>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</si>
  <si>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</si>
  <si>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</si>
  <si>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</si>
  <si>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</si>
  <si>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</si>
  <si>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</si>
  <si>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</si>
  <si>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</si>
  <si>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</si>
  <si>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</si>
  <si>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</si>
  <si>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</si>
  <si>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</si>
  <si>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</si>
  <si>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</si>
  <si>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</si>
  <si>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</si>
  <si>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</si>
  <si>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</si>
  <si>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</si>
  <si>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</si>
  <si>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</si>
  <si>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</si>
  <si>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</si>
  <si>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</si>
  <si>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</si>
  <si>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</si>
  <si>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</si>
  <si>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</si>
  <si>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</si>
  <si>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</si>
  <si>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</si>
  <si>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</si>
  <si>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</si>
  <si>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</si>
  <si>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</si>
  <si>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</si>
  <si>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</si>
  <si>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</si>
  <si>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</si>
  <si>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</si>
  <si>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</si>
  <si>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</si>
  <si>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</si>
  <si>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</si>
  <si>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</si>
  <si>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</si>
  <si>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</si>
  <si>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</si>
  <si>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</si>
  <si>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</si>
  <si>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</si>
  <si>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</si>
  <si>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</si>
  <si>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</si>
  <si>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</si>
  <si>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</si>
  <si>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</si>
  <si>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</si>
  <si>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</si>
  <si>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</si>
  <si>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</si>
  <si>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</si>
  <si>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</si>
  <si>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</si>
  <si>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</si>
  <si>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</si>
  <si>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</si>
  <si>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</si>
  <si>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</si>
  <si>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</si>
  <si>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</si>
  <si>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</si>
  <si>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</si>
  <si>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</si>
  <si>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</si>
  <si>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</si>
  <si>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</si>
  <si>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</si>
  <si>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</si>
  <si>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</si>
  <si>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</si>
  <si>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</si>
  <si>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</si>
  <si>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</si>
  <si>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</si>
  <si>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</si>
  <si>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</si>
  <si>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</si>
  <si>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</si>
  <si>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</si>
  <si>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</si>
  <si>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</si>
  <si>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</si>
  <si>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</si>
  <si>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</si>
  <si>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</si>
  <si>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</si>
  <si>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</si>
  <si>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</si>
  <si>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</si>
  <si>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</si>
  <si>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</si>
  <si>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</si>
  <si>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</si>
  <si>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</si>
  <si>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</si>
  <si>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</si>
  <si>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</si>
  <si>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</si>
  <si>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</si>
  <si>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</si>
  <si>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</si>
  <si>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</si>
  <si>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</si>
  <si>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</si>
  <si>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</si>
  <si>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</si>
  <si>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</si>
  <si>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</si>
  <si>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</si>
  <si>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</si>
  <si>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</si>
  <si>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</si>
  <si>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</si>
  <si>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</si>
  <si>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</si>
  <si>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</si>
  <si>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</si>
  <si>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</si>
  <si>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</si>
  <si>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</si>
  <si>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</si>
  <si>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</si>
  <si>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</si>
  <si>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</si>
  <si>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</si>
  <si>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</si>
  <si>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</si>
  <si>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</si>
  <si>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</si>
  <si>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</si>
  <si>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</si>
  <si>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</si>
  <si>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</si>
  <si>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</si>
  <si>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</si>
  <si>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</si>
  <si>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</si>
  <si>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</si>
  <si>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</si>
  <si>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</si>
  <si>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</si>
  <si>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</si>
  <si>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</si>
  <si>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</si>
  <si>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</si>
  <si>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</si>
  <si>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</si>
  <si>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</si>
  <si>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</si>
  <si>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</si>
  <si>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</si>
  <si>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</si>
  <si>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</si>
  <si>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</si>
  <si>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</si>
  <si>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</si>
  <si>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</si>
  <si>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</si>
  <si>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</si>
  <si>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</si>
  <si>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</si>
  <si>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</si>
  <si>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</si>
  <si>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</si>
  <si>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</si>
  <si>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</si>
  <si>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</si>
  <si>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</si>
  <si>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</si>
  <si>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</si>
  <si>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</si>
  <si>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</si>
  <si>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</si>
  <si>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</si>
  <si>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</si>
  <si>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</si>
  <si>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</si>
  <si>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</si>
  <si>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</si>
  <si>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</si>
  <si>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</si>
  <si>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</si>
  <si>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</si>
  <si>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</si>
  <si>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</si>
  <si>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</si>
  <si>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</si>
  <si>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</si>
  <si>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</si>
  <si>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</si>
  <si>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</si>
  <si>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</si>
  <si>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</si>
  <si>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</si>
  <si>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</si>
  <si>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</si>
  <si>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</si>
  <si>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</si>
  <si>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</si>
  <si>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</si>
  <si>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</si>
  <si>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</si>
  <si>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</si>
  <si>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</si>
  <si>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</si>
  <si>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</si>
  <si>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</si>
  <si>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</si>
  <si>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</si>
  <si>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</si>
  <si>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</si>
  <si>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</si>
  <si>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</si>
  <si>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</si>
  <si>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</si>
  <si>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</si>
  <si>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</si>
  <si>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</si>
  <si>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</si>
  <si>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</si>
  <si>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</si>
  <si>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</si>
  <si>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</si>
  <si>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</si>
  <si>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</si>
  <si>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</si>
  <si>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</si>
  <si>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</si>
  <si>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</si>
  <si>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</si>
  <si>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</si>
  <si>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</si>
  <si>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</si>
  <si>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</si>
  <si>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</si>
  <si>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</si>
  <si>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</si>
  <si>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</si>
  <si>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</si>
  <si>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</si>
  <si>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</si>
  <si>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</si>
  <si>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</si>
  <si>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</si>
  <si>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</si>
  <si>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</si>
  <si>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</si>
  <si>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</si>
  <si>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</si>
  <si>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</si>
  <si>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</si>
  <si>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</si>
  <si>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</si>
  <si>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</si>
  <si>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</si>
  <si>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</si>
  <si>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</si>
  <si>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</si>
  <si>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</si>
  <si>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</si>
  <si>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</si>
  <si>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</si>
  <si>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</si>
  <si>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</si>
  <si>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</si>
  <si>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</si>
  <si>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</si>
  <si>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</si>
  <si>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</si>
  <si>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</si>
  <si>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</si>
  <si>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</si>
  <si>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</si>
  <si>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</si>
  <si>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</si>
  <si>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</si>
  <si>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</si>
  <si>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</si>
  <si>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</si>
  <si>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</si>
  <si>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</si>
  <si>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</si>
  <si>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</si>
  <si>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</si>
  <si>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</si>
  <si>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</si>
  <si>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</si>
  <si>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</si>
  <si>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</si>
  <si>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</si>
  <si>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</si>
  <si>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</si>
  <si>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</si>
  <si>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</si>
  <si>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</si>
  <si>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</si>
  <si>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</si>
  <si>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</si>
  <si>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</si>
  <si>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</si>
  <si>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</si>
  <si>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</si>
  <si>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</si>
  <si>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</si>
  <si>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</si>
  <si>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</si>
  <si>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</si>
  <si>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</si>
  <si>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</si>
  <si>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</si>
  <si>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</si>
  <si>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</si>
  <si>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</si>
  <si>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</si>
  <si>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</si>
  <si>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</si>
  <si>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</si>
  <si>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</si>
  <si>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</si>
  <si>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</si>
  <si>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</si>
  <si>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</si>
  <si>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</si>
  <si>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</si>
  <si>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</si>
  <si>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</si>
  <si>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</si>
  <si>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</si>
  <si>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</si>
  <si>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</si>
  <si>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</si>
  <si>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</si>
  <si>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</si>
  <si>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</si>
  <si>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</si>
  <si>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</si>
  <si>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</si>
  <si>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</si>
  <si>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</si>
  <si>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</si>
  <si>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</si>
  <si>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</si>
  <si>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</si>
  <si>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</si>
  <si>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</si>
  <si>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</si>
  <si>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</si>
  <si>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</si>
  <si>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</si>
  <si>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</si>
  <si>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</si>
  <si>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</si>
  <si>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</si>
  <si>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</si>
  <si>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</si>
  <si>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</si>
  <si>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</si>
  <si>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</si>
  <si>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</si>
  <si>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</si>
  <si>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</si>
  <si>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</si>
  <si>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</si>
  <si>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</si>
  <si>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</si>
  <si>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</si>
  <si>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</si>
  <si>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</si>
  <si>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</si>
  <si>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</si>
  <si>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</si>
  <si>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</si>
  <si>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</si>
  <si>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</si>
  <si>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</si>
  <si>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</si>
  <si>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</si>
  <si>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</si>
  <si>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</si>
  <si>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</si>
  <si>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</si>
  <si>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</si>
  <si>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</si>
  <si>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</si>
  <si>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</si>
  <si>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</si>
  <si>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</si>
  <si>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</si>
  <si>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</si>
  <si>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</si>
  <si>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</si>
  <si>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</si>
  <si>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</si>
  <si>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</si>
  <si>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</si>
  <si>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</si>
  <si>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</si>
  <si>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</si>
  <si>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</si>
  <si>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</si>
  <si>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</si>
  <si>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</si>
  <si>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</si>
  <si>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</si>
  <si>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</si>
  <si>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</si>
  <si>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</si>
  <si>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</si>
  <si>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</si>
  <si>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</si>
  <si>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</si>
  <si>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</si>
  <si>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</si>
  <si>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</si>
  <si>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</si>
  <si>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</si>
  <si>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</si>
  <si>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</si>
  <si>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</si>
  <si>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</si>
  <si>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</si>
  <si>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</si>
  <si>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</si>
  <si>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</si>
  <si>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</si>
  <si>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</si>
  <si>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</si>
  <si>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</si>
  <si>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</si>
  <si>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</si>
  <si>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</si>
  <si>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</si>
  <si>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</si>
  <si>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</si>
  <si>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</si>
  <si>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</si>
  <si>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</si>
  <si>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</si>
  <si>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</si>
  <si>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</si>
  <si>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</si>
  <si>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</si>
  <si>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</si>
  <si>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</si>
  <si>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</si>
  <si>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</si>
  <si>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</si>
  <si>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</si>
  <si>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</si>
  <si>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</si>
  <si>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</si>
  <si>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</si>
  <si>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</si>
  <si>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</si>
  <si>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</si>
  <si>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</si>
  <si>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</si>
  <si>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</si>
  <si>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</si>
  <si>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</si>
  <si>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</si>
  <si>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</si>
  <si>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</si>
  <si>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</si>
  <si>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</si>
  <si>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</si>
  <si>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</si>
  <si>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</si>
  <si>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</si>
  <si>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</si>
  <si>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</si>
  <si>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</si>
  <si>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</si>
  <si>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</si>
  <si>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</si>
  <si>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</si>
  <si>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</si>
  <si>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</si>
  <si>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</si>
  <si>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</si>
  <si>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</si>
  <si>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</si>
  <si>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</si>
  <si>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</si>
  <si>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</si>
  <si>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</si>
  <si>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</si>
  <si>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</si>
  <si>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</si>
  <si>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</si>
  <si>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</si>
  <si>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</si>
  <si>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</si>
  <si>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</si>
  <si>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</si>
  <si>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</si>
  <si>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</si>
  <si>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</si>
  <si>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</si>
  <si>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</si>
  <si>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</si>
  <si>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</si>
  <si>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</si>
  <si>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</si>
  <si>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</si>
  <si>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</si>
  <si>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</si>
  <si>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</si>
  <si>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</si>
  <si>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</si>
  <si>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</si>
  <si>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</si>
  <si>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</si>
  <si>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</si>
  <si>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</si>
  <si>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</si>
  <si>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</si>
  <si>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</si>
  <si>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</si>
  <si>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</si>
  <si>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</si>
  <si>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</si>
  <si>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</si>
  <si>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</si>
  <si>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</si>
  <si>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</si>
  <si>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</si>
  <si>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</si>
  <si>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</si>
  <si>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</si>
  <si>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</si>
  <si>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</si>
  <si>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</si>
  <si>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</si>
  <si>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</si>
  <si>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</si>
  <si>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</si>
  <si>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</si>
  <si>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</si>
  <si>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</si>
  <si>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</si>
  <si>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</si>
  <si>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</si>
  <si>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</si>
  <si>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</si>
  <si>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</si>
  <si>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</si>
  <si>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</si>
  <si>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</si>
  <si>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</si>
  <si>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</si>
  <si>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</si>
  <si>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</si>
  <si>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</si>
  <si>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</si>
  <si>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</si>
  <si>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</si>
  <si>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</si>
  <si>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</si>
  <si>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</si>
  <si>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</si>
  <si>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</si>
  <si>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</si>
  <si>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</si>
  <si>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</si>
  <si>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</si>
  <si>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</si>
  <si>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</si>
  <si>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</si>
  <si>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</si>
  <si>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</si>
  <si>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</si>
  <si>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</si>
  <si>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</si>
  <si>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</si>
  <si>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</si>
  <si>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</si>
  <si>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</si>
  <si>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</si>
  <si>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</si>
  <si>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</si>
  <si>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</si>
  <si>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</si>
  <si>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</si>
  <si>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</si>
  <si>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</si>
  <si>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</si>
  <si>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</si>
  <si>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</si>
  <si>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</si>
  <si>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</si>
  <si>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</si>
  <si>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</si>
  <si>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</si>
  <si>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</si>
  <si>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</si>
  <si>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</si>
  <si>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</si>
  <si>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</si>
  <si>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</si>
  <si>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</si>
  <si>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</si>
  <si>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</si>
  <si>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</si>
  <si>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</si>
  <si>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</si>
  <si>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</si>
  <si>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</si>
  <si>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</si>
  <si>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</si>
  <si>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</si>
  <si>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</si>
  <si>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</si>
  <si>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</si>
  <si>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</si>
  <si>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</si>
  <si>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</si>
  <si>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</si>
  <si>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</si>
  <si>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</si>
  <si>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</si>
  <si>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</si>
  <si>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</si>
  <si>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</si>
  <si>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</si>
  <si>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</si>
  <si>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</si>
  <si>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</si>
  <si>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</si>
  <si>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</si>
  <si>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</si>
  <si>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</si>
  <si>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</si>
  <si>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</si>
  <si>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</si>
  <si>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</si>
  <si>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</si>
  <si>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</si>
  <si>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</si>
  <si>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</si>
  <si>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</si>
  <si>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</si>
  <si>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</si>
  <si>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</si>
  <si>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</si>
  <si>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</si>
  <si>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</si>
  <si>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</si>
  <si>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</si>
  <si>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</si>
  <si>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</si>
  <si>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</si>
  <si>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</si>
  <si>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</si>
  <si>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</si>
  <si>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</si>
  <si>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</si>
  <si>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</si>
  <si>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</si>
  <si>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</si>
  <si>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</si>
  <si>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</si>
  <si>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</si>
  <si>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</si>
  <si>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</si>
  <si>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</si>
  <si>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</si>
  <si>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</si>
  <si>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</si>
  <si>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</si>
  <si>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</si>
  <si>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</si>
  <si>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</si>
  <si>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</si>
  <si>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</si>
  <si>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</si>
  <si>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</si>
  <si>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</si>
  <si>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</si>
  <si>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</si>
  <si>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</si>
  <si>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</si>
  <si>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</si>
  <si>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</si>
  <si>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</si>
  <si>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</si>
  <si>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</si>
  <si>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</si>
  <si>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</si>
  <si>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</si>
  <si>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</si>
  <si>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</si>
  <si>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</si>
  <si>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</si>
  <si>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</si>
  <si>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</si>
  <si>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</si>
  <si>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</si>
  <si>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</si>
  <si>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</si>
  <si>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</si>
  <si>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</si>
  <si>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</si>
  <si>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</si>
  <si>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</si>
  <si>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</si>
  <si>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</si>
  <si>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</si>
  <si>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</si>
  <si>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</si>
  <si>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</si>
  <si>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</si>
  <si>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</si>
  <si>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</si>
  <si>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</si>
  <si>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</si>
  <si>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</si>
  <si>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</si>
  <si>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</si>
  <si>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</si>
  <si>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</si>
  <si>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</si>
  <si>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</si>
  <si>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</si>
  <si>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</si>
  <si>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</si>
  <si>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</si>
  <si>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</si>
  <si>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</si>
  <si>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</si>
  <si>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</si>
  <si>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</si>
  <si>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</si>
  <si>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</si>
  <si>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</si>
  <si>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</si>
  <si>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</si>
  <si>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</si>
  <si>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</si>
  <si>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</si>
  <si>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</si>
  <si>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</si>
  <si>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</si>
  <si>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</si>
  <si>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</si>
  <si>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</si>
  <si>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</si>
  <si>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</si>
  <si>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</si>
  <si>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</si>
  <si>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</si>
  <si>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</si>
  <si>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</si>
  <si>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</si>
  <si>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</si>
  <si>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</si>
  <si>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</si>
  <si>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</si>
  <si>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</si>
  <si>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</si>
  <si>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</si>
  <si>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</si>
  <si>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</si>
  <si>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</si>
  <si>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</si>
  <si>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</si>
  <si>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</si>
  <si>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</si>
  <si>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</si>
  <si>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</si>
  <si>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</si>
  <si>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</si>
  <si>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</si>
  <si>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</si>
  <si>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</si>
  <si>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</si>
  <si>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</si>
  <si>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</si>
  <si>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</si>
  <si>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</si>
  <si>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</si>
  <si>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</si>
  <si>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</si>
  <si>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</si>
  <si>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</si>
  <si>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</si>
  <si>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</si>
  <si>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</si>
  <si>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</si>
  <si>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</si>
  <si>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</si>
  <si>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</si>
  <si>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</si>
  <si>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</si>
  <si>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</si>
  <si>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</si>
  <si>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</si>
  <si>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</si>
  <si>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</si>
  <si>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</si>
  <si>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</si>
  <si>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</si>
  <si>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</si>
  <si>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</si>
  <si>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</si>
  <si>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</si>
  <si>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</si>
  <si>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</si>
  <si>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</si>
  <si>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</si>
  <si>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</si>
  <si>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</si>
  <si>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</si>
  <si>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</si>
  <si>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</si>
  <si>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</si>
  <si>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</si>
  <si>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</si>
  <si>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</si>
  <si>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</si>
  <si>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</si>
  <si>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</si>
  <si>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</si>
  <si>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</si>
  <si>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</si>
  <si>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</si>
  <si>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</si>
  <si>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</si>
  <si>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</si>
  <si>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</si>
  <si>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</si>
  <si>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</si>
  <si>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</si>
  <si>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</si>
  <si>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</si>
  <si>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</si>
  <si>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</si>
  <si>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</si>
  <si>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</si>
  <si>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</si>
  <si>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</si>
  <si>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</si>
  <si>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</si>
  <si>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</si>
  <si>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</si>
  <si>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</si>
  <si>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</si>
  <si>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</si>
  <si>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</si>
  <si>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</si>
  <si>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</si>
  <si>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</si>
  <si>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</si>
  <si>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</si>
  <si>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</si>
  <si>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</si>
  <si>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</si>
  <si>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</si>
  <si>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</si>
  <si>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</si>
  <si>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</si>
  <si>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</si>
  <si>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</si>
  <si>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</si>
  <si>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</si>
  <si>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</si>
  <si>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</si>
  <si>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</si>
  <si>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</si>
  <si>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</si>
  <si>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</si>
  <si>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</si>
  <si>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</si>
  <si>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</si>
  <si>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</si>
  <si>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</si>
  <si>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</si>
  <si>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</si>
  <si>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</si>
  <si>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</si>
  <si>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</si>
  <si>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</si>
  <si>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</si>
  <si>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</si>
  <si>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</si>
  <si>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</si>
  <si>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</si>
  <si>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</si>
  <si>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</si>
  <si>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</si>
  <si>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</si>
  <si>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</si>
  <si>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</si>
  <si>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</si>
  <si>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</si>
  <si>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</si>
  <si>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</si>
  <si>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</si>
  <si>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</si>
  <si>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</si>
  <si>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</si>
  <si>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</si>
  <si>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</si>
  <si>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</si>
  <si>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</si>
  <si>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</si>
  <si>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</si>
  <si>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</si>
  <si>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</si>
  <si>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</si>
  <si>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</si>
  <si>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</si>
  <si>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</si>
  <si>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</si>
  <si>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</si>
  <si>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</si>
  <si>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</si>
  <si>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</si>
  <si>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</si>
  <si>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</si>
  <si>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</si>
  <si>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</si>
  <si>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</si>
  <si>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</si>
  <si>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</si>
  <si>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</si>
  <si>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</si>
  <si>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</si>
  <si>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</si>
  <si>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</si>
  <si>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</si>
  <si>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</si>
  <si>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</si>
  <si>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</si>
  <si>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</si>
  <si>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</si>
  <si>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</si>
  <si>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</si>
  <si>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</si>
  <si>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</si>
  <si>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</si>
  <si>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</si>
  <si>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</si>
  <si>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</si>
  <si>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</si>
  <si>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</si>
  <si>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</si>
  <si>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</si>
  <si>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</si>
  <si>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</si>
  <si>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</si>
  <si>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</si>
  <si>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</si>
  <si>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</si>
  <si>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</si>
  <si>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</si>
  <si>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</si>
  <si>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</si>
  <si>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</si>
  <si>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</si>
  <si>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</si>
  <si>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</si>
  <si>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</si>
  <si>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</si>
  <si>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</si>
  <si>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</si>
  <si>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</si>
  <si>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</si>
  <si>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</si>
  <si>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</si>
  <si>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</si>
  <si>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</si>
  <si>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</si>
  <si>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</si>
  <si>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</si>
  <si>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</si>
  <si>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</si>
  <si>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</si>
  <si>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</si>
  <si>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</si>
  <si>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</si>
  <si>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</si>
  <si>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</si>
  <si>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</si>
  <si>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</si>
  <si>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</si>
  <si>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</si>
  <si>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</si>
  <si>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</si>
  <si>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</si>
  <si>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</si>
  <si>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</si>
  <si>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</si>
  <si>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</si>
  <si>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</si>
  <si>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</si>
  <si>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</si>
  <si>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</si>
  <si>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</si>
  <si>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</si>
  <si>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</si>
  <si>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</si>
  <si>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</si>
  <si>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</si>
  <si>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</si>
  <si>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</si>
  <si>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</si>
  <si>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</si>
  <si>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</si>
  <si>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</si>
  <si>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</si>
  <si>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</si>
  <si>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</si>
  <si>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</si>
  <si>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</si>
  <si>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</si>
  <si>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</si>
  <si>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</si>
  <si>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</si>
  <si>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</si>
  <si>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</si>
  <si>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</si>
  <si>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</si>
  <si>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</si>
  <si>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</si>
  <si>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</si>
  <si>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</si>
  <si>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</si>
  <si>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</si>
  <si>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</si>
  <si>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</si>
  <si>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</si>
  <si>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</si>
  <si>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</si>
  <si>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</si>
  <si>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</si>
  <si>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</si>
  <si>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</si>
  <si>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</si>
  <si>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</si>
  <si>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</si>
  <si>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</si>
  <si>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</si>
  <si>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</si>
  <si>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</si>
  <si>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</si>
  <si>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</si>
  <si>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</si>
  <si>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</si>
  <si>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</si>
  <si>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</si>
  <si>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</si>
  <si>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</si>
  <si>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</si>
  <si>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</si>
  <si>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</si>
  <si>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</si>
  <si>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</si>
  <si>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</si>
  <si>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</si>
  <si>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</si>
  <si>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</si>
  <si>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</si>
  <si>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</si>
  <si>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</si>
  <si>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</si>
  <si>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</si>
  <si>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</si>
  <si>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</si>
  <si>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</si>
  <si>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</si>
  <si>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</si>
  <si>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</si>
  <si>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</si>
  <si>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</si>
  <si>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</si>
  <si>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</si>
  <si>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</si>
  <si>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</si>
  <si>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</si>
  <si>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</si>
  <si>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</si>
  <si>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</si>
  <si>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</si>
  <si>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</si>
  <si>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</si>
  <si>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</si>
  <si>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</si>
  <si>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</si>
  <si>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</si>
  <si>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</si>
  <si>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</si>
  <si>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</si>
  <si>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</si>
  <si>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</si>
  <si>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</si>
  <si>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</si>
  <si>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</si>
  <si>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</si>
  <si>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</si>
  <si>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</si>
  <si>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</si>
  <si>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</si>
  <si>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</si>
  <si>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</si>
  <si>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</si>
  <si>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</si>
  <si>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</si>
  <si>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</si>
  <si>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</si>
  <si>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</si>
  <si>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</si>
  <si>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</si>
  <si>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</si>
  <si>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</si>
  <si>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</si>
  <si>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</si>
  <si>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</si>
  <si>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</si>
  <si>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</si>
  <si>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</si>
  <si>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</si>
  <si>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</si>
  <si>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</si>
  <si>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</si>
  <si>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</si>
  <si>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</si>
  <si>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</si>
  <si>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</si>
  <si>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</si>
  <si>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</si>
  <si>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</si>
  <si>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</si>
  <si>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</si>
  <si>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</si>
  <si>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</si>
  <si>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</si>
  <si>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</si>
  <si>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</si>
  <si>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</si>
  <si>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</si>
  <si>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</si>
  <si>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</si>
  <si>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</si>
  <si>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</si>
  <si>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</si>
  <si>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</si>
  <si>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</si>
  <si>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</si>
  <si>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</si>
  <si>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</si>
  <si>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</si>
  <si>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</si>
  <si>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</si>
  <si>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</si>
  <si>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</si>
  <si>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</si>
  <si>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</si>
  <si>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</si>
  <si>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</si>
  <si>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</si>
  <si>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</si>
  <si>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</si>
  <si>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</si>
  <si>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</si>
  <si>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</si>
  <si>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</si>
  <si>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</si>
  <si>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</si>
  <si>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</si>
  <si>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</si>
  <si>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</si>
  <si>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</si>
  <si>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</si>
  <si>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</si>
  <si>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</si>
  <si>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</si>
  <si>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</si>
  <si>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</si>
  <si>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</si>
  <si>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</si>
  <si>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</si>
  <si>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</si>
  <si>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</si>
  <si>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</si>
  <si>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</si>
  <si>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</si>
  <si>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</si>
  <si>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</si>
  <si>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</si>
  <si>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</si>
  <si>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</si>
  <si>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</si>
  <si>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</si>
  <si>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</si>
  <si>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</si>
  <si>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</si>
  <si>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</si>
  <si>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</si>
  <si>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</si>
  <si>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</si>
  <si>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</si>
  <si>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</si>
  <si>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</si>
  <si>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</si>
  <si>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</si>
  <si>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</si>
  <si>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</si>
  <si>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</si>
  <si>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</si>
  <si>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</si>
  <si>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</si>
  <si>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</si>
  <si>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</si>
  <si>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</si>
  <si>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</si>
  <si>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</si>
  <si>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</si>
  <si>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</si>
  <si>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</si>
  <si>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</si>
  <si>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</si>
  <si>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</si>
  <si>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</si>
  <si>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</si>
  <si>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</si>
  <si>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</si>
  <si>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</si>
  <si>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</si>
  <si>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</si>
  <si>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</si>
  <si>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</si>
  <si>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</si>
  <si>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</si>
  <si>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</si>
  <si>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</si>
  <si>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</si>
  <si>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</si>
  <si>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</si>
  <si>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</si>
  <si>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</si>
  <si>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</si>
  <si>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</si>
  <si>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</si>
  <si>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</si>
  <si>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</si>
  <si>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</si>
  <si>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</si>
  <si>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</si>
  <si>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</si>
  <si>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</si>
  <si>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</si>
  <si>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</si>
  <si>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</si>
  <si>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</si>
  <si>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</si>
  <si>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</si>
  <si>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</si>
  <si>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</si>
  <si>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</si>
  <si>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</si>
  <si>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</si>
  <si>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</si>
  <si>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</si>
  <si>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</si>
  <si>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</si>
  <si>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</si>
  <si>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</si>
  <si>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</si>
  <si>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</si>
  <si>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</si>
  <si>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</si>
  <si>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</si>
  <si>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</si>
  <si>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</si>
  <si>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</si>
  <si>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</si>
  <si>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</si>
  <si>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</si>
  <si>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</si>
  <si>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</si>
  <si>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</si>
  <si>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</si>
  <si>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</si>
  <si>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</si>
  <si>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</si>
  <si>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</si>
  <si>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</si>
  <si>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</si>
  <si>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</si>
  <si>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</si>
  <si>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</si>
  <si>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</si>
  <si>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</si>
  <si>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</si>
  <si>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</si>
  <si>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</si>
  <si>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</si>
  <si>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</si>
  <si>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</si>
  <si>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</si>
  <si>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</si>
  <si>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</si>
  <si>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</si>
  <si>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</si>
  <si>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</si>
  <si>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</si>
  <si>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</si>
  <si>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</si>
  <si>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</si>
  <si>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</si>
  <si>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</si>
  <si>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</si>
  <si>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</si>
  <si>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</si>
  <si>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</si>
  <si>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</si>
  <si>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</si>
  <si>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</si>
  <si>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</si>
  <si>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</si>
  <si>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</si>
  <si>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</si>
  <si>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</si>
  <si>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</si>
  <si>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</si>
  <si>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</si>
  <si>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</si>
  <si>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</si>
  <si>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</si>
  <si>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</si>
  <si>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</si>
  <si>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</si>
  <si>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</si>
  <si>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</si>
  <si>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</si>
  <si>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</si>
  <si>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</si>
  <si>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</si>
  <si>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</si>
  <si>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</si>
  <si>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</si>
  <si>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</si>
  <si>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</si>
  <si>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</si>
  <si>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</si>
  <si>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</si>
  <si>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</si>
  <si>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</si>
  <si>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</si>
  <si>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</si>
  <si>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</si>
  <si>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</si>
  <si>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</si>
  <si>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</si>
  <si>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</si>
  <si>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</si>
  <si>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</si>
  <si>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</si>
  <si>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</si>
  <si>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</si>
  <si>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</si>
  <si>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</si>
  <si>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</si>
  <si>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</si>
  <si>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</si>
  <si>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</si>
  <si>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</si>
  <si>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</si>
  <si>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</si>
  <si>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</si>
  <si>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</si>
  <si>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</si>
  <si>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</si>
  <si>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</si>
  <si>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</si>
  <si>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</si>
  <si>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</si>
  <si>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</si>
  <si>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</si>
  <si>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</si>
  <si>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</si>
  <si>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</si>
  <si>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</si>
  <si>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</si>
  <si>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</si>
  <si>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</si>
  <si>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</si>
  <si>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</si>
  <si>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</si>
  <si>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</si>
  <si>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</si>
  <si>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</si>
  <si>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</si>
  <si>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</si>
  <si>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</si>
  <si>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</si>
  <si>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</si>
  <si>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</si>
  <si>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</si>
  <si>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</si>
  <si>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</si>
  <si>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</si>
  <si>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</si>
  <si>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</si>
  <si>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</si>
  <si>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</si>
  <si>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</si>
  <si>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</si>
  <si>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</si>
  <si>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</si>
  <si>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</si>
  <si>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</si>
  <si>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</si>
  <si>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</si>
  <si>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</si>
  <si>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</si>
  <si>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</si>
  <si>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</si>
  <si>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</si>
  <si>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</si>
  <si>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</si>
  <si>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</si>
  <si>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</si>
  <si>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</si>
  <si>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</si>
  <si>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</si>
  <si>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</si>
  <si>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</si>
  <si>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</si>
  <si>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</si>
  <si>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</si>
  <si>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</si>
  <si>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</si>
  <si>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</si>
  <si>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</si>
  <si>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</si>
  <si>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</si>
  <si>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</si>
  <si>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</si>
  <si>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</si>
  <si>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</si>
  <si>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</si>
  <si>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</si>
  <si>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</si>
  <si>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</si>
  <si>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</si>
  <si>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</si>
  <si>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</si>
  <si>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</si>
  <si>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</si>
  <si>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</si>
  <si>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</si>
  <si>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</si>
  <si>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</si>
  <si>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</si>
  <si>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</si>
  <si>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</si>
  <si>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</si>
  <si>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</si>
  <si>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</si>
  <si>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</si>
  <si>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</si>
  <si>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</si>
  <si>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</si>
  <si>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</si>
  <si>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</si>
  <si>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</si>
  <si>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</si>
  <si>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</si>
  <si>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</si>
  <si>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</si>
  <si>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</si>
  <si>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</si>
  <si>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</si>
  <si>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</si>
  <si>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</si>
  <si>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</si>
  <si>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</si>
  <si>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</si>
  <si>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</si>
  <si>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</si>
  <si>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</si>
  <si>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</si>
  <si>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</si>
  <si>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</si>
  <si>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</si>
  <si>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</si>
  <si>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</si>
  <si>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</si>
  <si>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</si>
  <si>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</si>
  <si>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</si>
  <si>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</si>
  <si>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</si>
  <si>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</si>
  <si>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</si>
  <si>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</si>
  <si>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</si>
  <si>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</si>
  <si>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</si>
  <si>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</si>
  <si>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</si>
  <si>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</si>
  <si>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</si>
  <si>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</si>
  <si>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</si>
  <si>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</si>
  <si>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</si>
  <si>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</si>
  <si>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</si>
  <si>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</si>
  <si>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</si>
  <si>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</si>
  <si>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</si>
  <si>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</si>
  <si>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</si>
  <si>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</si>
  <si>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</si>
  <si>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</si>
  <si>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</si>
  <si>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</si>
  <si>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</si>
  <si>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</si>
  <si>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</si>
  <si>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</si>
  <si>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</si>
  <si>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</si>
  <si>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</si>
  <si>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</si>
  <si>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</si>
  <si>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</si>
  <si>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</si>
  <si>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</si>
  <si>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</si>
  <si>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</si>
  <si>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</si>
  <si>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</si>
  <si>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</si>
  <si>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</si>
  <si>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</si>
  <si>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</si>
  <si>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</si>
  <si>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</si>
  <si>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</si>
  <si>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</si>
  <si>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</si>
  <si>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</si>
  <si>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</si>
  <si>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</si>
  <si>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</si>
  <si>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</si>
  <si>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</si>
  <si>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</si>
  <si>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</si>
  <si>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</si>
  <si>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</si>
  <si>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</si>
  <si>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</si>
  <si>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</si>
  <si>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</si>
  <si>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</si>
  <si>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</si>
  <si>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</si>
  <si>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</si>
  <si>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</si>
  <si>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</si>
  <si>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</si>
  <si>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</si>
  <si>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</si>
  <si>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</si>
  <si>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</si>
  <si>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</si>
  <si>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</si>
  <si>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</si>
  <si>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</si>
  <si>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</si>
  <si>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</si>
  <si>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</si>
  <si>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</si>
  <si>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</si>
  <si>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</si>
  <si>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</si>
  <si>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</si>
  <si>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</si>
  <si>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</si>
  <si>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</si>
  <si>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</si>
  <si>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</si>
  <si>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</si>
  <si>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</si>
  <si>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</si>
  <si>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</si>
  <si>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</si>
  <si>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</si>
  <si>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</si>
  <si>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</si>
  <si>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</si>
  <si>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</si>
  <si>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</si>
  <si>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</si>
  <si>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</si>
  <si>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</si>
  <si>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</si>
  <si>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</si>
  <si>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</si>
  <si>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</si>
  <si>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</si>
  <si>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</si>
  <si>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</si>
  <si>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</si>
  <si>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</si>
  <si>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</si>
  <si>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</si>
  <si>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</si>
  <si>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</si>
  <si>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</si>
  <si>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</si>
  <si>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</si>
  <si>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</si>
  <si>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</si>
  <si>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</si>
  <si>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</si>
  <si>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</si>
  <si>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</si>
  <si>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</si>
  <si>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</si>
  <si>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</si>
  <si>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</si>
  <si>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</si>
  <si>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</si>
  <si>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</si>
  <si>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</si>
  <si>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</si>
  <si>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</si>
  <si>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</si>
  <si>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</si>
  <si>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</si>
  <si>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</si>
  <si>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</si>
  <si>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</si>
  <si>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</si>
  <si>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</si>
  <si>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</si>
  <si>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</si>
  <si>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</si>
  <si>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</si>
  <si>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</si>
  <si>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</si>
  <si>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</si>
  <si>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</si>
  <si>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</si>
  <si>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</si>
  <si>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</si>
  <si>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</si>
  <si>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</si>
  <si>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</si>
  <si>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</si>
  <si>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</si>
  <si>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</si>
  <si>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</si>
  <si>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</si>
  <si>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</si>
  <si>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</si>
  <si>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</si>
  <si>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</si>
  <si>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</si>
  <si>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</si>
  <si>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</si>
  <si>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</si>
  <si>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</si>
  <si>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</si>
  <si>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</si>
  <si>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</si>
  <si>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</si>
  <si>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</si>
  <si>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</si>
  <si>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</si>
  <si>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</si>
  <si>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</si>
  <si>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</si>
  <si>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</si>
  <si>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</si>
  <si>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</si>
  <si>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</si>
  <si>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</si>
  <si>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</si>
  <si>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</si>
  <si>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</si>
  <si>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</si>
  <si>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</si>
  <si>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</si>
  <si>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</si>
  <si>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</si>
  <si>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</si>
  <si>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</si>
  <si>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</si>
  <si>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</si>
  <si>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</si>
  <si>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</si>
  <si>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</si>
  <si>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</si>
  <si>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</si>
  <si>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</si>
  <si>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</si>
  <si>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</si>
  <si>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</si>
  <si>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</si>
  <si>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</si>
  <si>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</si>
  <si>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</si>
  <si>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</si>
  <si>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</si>
  <si>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</si>
  <si>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</si>
  <si>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</si>
  <si>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</si>
  <si>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</si>
  <si>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</si>
  <si>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</si>
  <si>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</si>
  <si>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</si>
  <si>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</si>
  <si>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</si>
  <si>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</si>
  <si>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</si>
  <si>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</si>
  <si>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</si>
  <si>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</si>
  <si>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</si>
  <si>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</si>
  <si>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</si>
  <si>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</si>
  <si>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</si>
  <si>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</si>
  <si>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</si>
  <si>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</si>
  <si>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</si>
  <si>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</si>
  <si>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</si>
  <si>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</si>
  <si>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</si>
  <si>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</si>
  <si>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</si>
  <si>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</si>
  <si>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</si>
  <si>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</si>
  <si>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</si>
  <si>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</si>
  <si>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</si>
  <si>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</si>
  <si>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</si>
  <si>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</si>
  <si>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</si>
  <si>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</si>
  <si>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</si>
  <si>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</si>
  <si>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</si>
  <si>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</si>
  <si>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</si>
  <si>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</si>
  <si>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</si>
  <si>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</si>
  <si>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</si>
  <si>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</si>
  <si>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</si>
  <si>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</si>
  <si>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</si>
  <si>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</si>
  <si>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</si>
  <si>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</si>
  <si>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</si>
  <si>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</si>
  <si>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</si>
  <si>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</si>
  <si>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</si>
  <si>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</si>
  <si>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</si>
  <si>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</si>
  <si>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</si>
  <si>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</si>
  <si>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</si>
  <si>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</si>
  <si>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</si>
  <si>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</si>
  <si>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</si>
  <si>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</si>
  <si>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</si>
  <si>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</si>
  <si>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</si>
  <si>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</si>
  <si>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</si>
  <si>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</si>
  <si>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</si>
  <si>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</si>
  <si>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</si>
  <si>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</si>
  <si>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</si>
  <si>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</si>
  <si>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</si>
  <si>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</si>
  <si>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</si>
  <si>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</si>
  <si>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</si>
  <si>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</si>
  <si>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</si>
  <si>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</si>
  <si>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</si>
  <si>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</si>
  <si>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</si>
  <si>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</si>
  <si>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</si>
  <si>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</si>
  <si>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</si>
  <si>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</si>
  <si>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</si>
  <si>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</si>
  <si>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</si>
  <si>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</si>
  <si>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</si>
  <si>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</si>
  <si>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</si>
  <si>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</si>
  <si>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</si>
  <si>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</si>
  <si>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</si>
  <si>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</si>
  <si>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</si>
  <si>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</si>
  <si>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</si>
  <si>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</si>
  <si>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</si>
  <si>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</si>
  <si>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</si>
  <si>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</si>
  <si>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</si>
  <si>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</si>
  <si>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</si>
  <si>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</si>
  <si>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</si>
  <si>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</si>
  <si>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</si>
  <si>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</si>
  <si>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</si>
  <si>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</si>
  <si>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</si>
  <si>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</si>
  <si>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</si>
  <si>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</si>
  <si>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</si>
  <si>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</si>
  <si>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</si>
  <si>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</si>
  <si>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</si>
  <si>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</si>
  <si>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</si>
  <si>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</si>
  <si>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</si>
  <si>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</si>
  <si>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</si>
  <si>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</si>
  <si>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</si>
  <si>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</si>
  <si>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</si>
  <si>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</si>
  <si>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</si>
  <si>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</si>
  <si>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</si>
  <si>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</si>
  <si>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</si>
  <si>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</si>
  <si>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</si>
  <si>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</si>
  <si>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</si>
  <si>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</si>
  <si>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</si>
  <si>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</si>
  <si>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</si>
  <si>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</si>
  <si>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</si>
  <si>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</si>
  <si>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</si>
  <si>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</si>
  <si>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</si>
  <si>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</si>
  <si>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</si>
  <si>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</si>
  <si>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</si>
  <si>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</si>
  <si>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</si>
  <si>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</si>
  <si>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</si>
  <si>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</si>
  <si>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</si>
  <si>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</si>
  <si>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</si>
  <si>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</si>
  <si>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</si>
  <si>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</si>
  <si>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</si>
  <si>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</si>
  <si>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</si>
  <si>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</si>
  <si>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</si>
  <si>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</si>
  <si>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</si>
  <si>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</si>
  <si>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</si>
  <si>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</si>
  <si>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</si>
  <si>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</si>
  <si>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</si>
  <si>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</si>
  <si>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</si>
  <si>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</si>
  <si>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</si>
  <si>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</si>
  <si>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</si>
  <si>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</si>
  <si>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</si>
  <si>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</si>
  <si>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</si>
  <si>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</si>
  <si>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</si>
  <si>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</si>
  <si>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</si>
  <si>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</si>
  <si>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</si>
  <si>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</si>
  <si>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</si>
  <si>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</si>
  <si>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</si>
  <si>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</si>
  <si>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</si>
  <si>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</si>
  <si>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</si>
  <si>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</si>
  <si>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</si>
  <si>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</si>
  <si>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</si>
  <si>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</si>
  <si>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</si>
  <si>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</si>
  <si>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</si>
  <si>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</si>
  <si>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</si>
  <si>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</si>
  <si>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</si>
  <si>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</si>
  <si>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</si>
  <si>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</si>
  <si>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</si>
  <si>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</si>
  <si>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</si>
  <si>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</si>
  <si>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</si>
  <si>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</si>
  <si>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</si>
  <si>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</si>
  <si>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</si>
  <si>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</si>
  <si>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</si>
  <si>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</si>
  <si>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</si>
  <si>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</si>
  <si>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</si>
  <si>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</si>
  <si>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</si>
  <si>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</si>
  <si>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</si>
  <si>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</si>
  <si>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</si>
  <si>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</si>
  <si>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</si>
  <si>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</si>
  <si>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</si>
  <si>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</si>
  <si>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</si>
  <si>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</si>
  <si>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</si>
  <si>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</si>
  <si>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</si>
  <si>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</si>
  <si>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</si>
  <si>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</si>
  <si>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</si>
  <si>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</si>
  <si>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</si>
  <si>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</si>
  <si>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</si>
  <si>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</si>
  <si>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</si>
  <si>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</si>
  <si>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</si>
  <si>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</si>
  <si>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</si>
  <si>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</si>
  <si>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</si>
  <si>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</si>
  <si>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</si>
  <si>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</si>
  <si>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</si>
  <si>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</si>
  <si>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</si>
  <si>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</si>
  <si>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</si>
  <si>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</si>
  <si>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</si>
  <si>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</si>
  <si>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</si>
  <si>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</si>
  <si>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</si>
  <si>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</si>
  <si>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</si>
  <si>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</si>
  <si>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</si>
  <si>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</si>
  <si>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</si>
  <si>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</si>
  <si>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</si>
  <si>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</si>
  <si>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</si>
  <si>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</si>
  <si>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</si>
  <si>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</si>
  <si>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</si>
  <si>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</si>
  <si>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</si>
  <si>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</si>
  <si>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</si>
  <si>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</si>
  <si>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</si>
  <si>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</si>
  <si>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</si>
  <si>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</si>
  <si>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</si>
  <si>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</si>
  <si>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</si>
  <si>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</si>
  <si>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</si>
  <si>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</si>
  <si>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</si>
  <si>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</si>
  <si>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</si>
  <si>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</si>
  <si>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</si>
  <si>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</si>
  <si>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</si>
  <si>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</si>
  <si>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</si>
  <si>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</si>
  <si>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</si>
  <si>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</si>
  <si>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</si>
  <si>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</si>
  <si>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</si>
  <si>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</si>
  <si>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</si>
  <si>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</si>
  <si>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</si>
  <si>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</si>
  <si>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</si>
  <si>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</si>
  <si>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</si>
  <si>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</si>
  <si>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</si>
  <si>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</si>
  <si>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</si>
  <si>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</si>
  <si>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</si>
  <si>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</si>
  <si>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</si>
  <si>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</si>
  <si>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</si>
  <si>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</si>
  <si>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</si>
  <si>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</si>
  <si>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</si>
  <si>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</si>
  <si>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</si>
  <si>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</si>
  <si>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</si>
  <si>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</si>
  <si>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</si>
  <si>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</si>
  <si>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</si>
  <si>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</si>
  <si>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</si>
  <si>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</si>
  <si>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</si>
  <si>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</si>
  <si>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</si>
  <si>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</si>
  <si>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</si>
  <si>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</si>
  <si>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</si>
  <si>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</si>
  <si>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</si>
  <si>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</si>
  <si>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</si>
  <si>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</si>
  <si>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</si>
  <si>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</si>
  <si>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</si>
  <si>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</si>
  <si>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</si>
  <si>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</si>
  <si>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</si>
  <si>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</si>
  <si>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</si>
  <si>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</si>
  <si>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</si>
  <si>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</si>
  <si>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</si>
  <si>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</si>
  <si>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</si>
  <si>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</si>
  <si>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</si>
  <si>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</si>
  <si>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</si>
  <si>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</si>
  <si>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</si>
  <si>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</si>
  <si>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</si>
  <si>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</si>
  <si>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</si>
  <si>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</si>
  <si>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</si>
  <si>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</si>
  <si>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</si>
  <si>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</si>
  <si>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</si>
  <si>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</si>
  <si>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</si>
  <si>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</si>
  <si>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</si>
  <si>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</si>
  <si>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</si>
  <si>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</si>
  <si>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</si>
  <si>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</si>
  <si>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</si>
  <si>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</si>
  <si>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</si>
  <si>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</si>
  <si>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</si>
  <si>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</si>
  <si>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</si>
  <si>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</si>
  <si>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</si>
  <si>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</si>
  <si>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</si>
  <si>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</si>
  <si>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</si>
  <si>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</si>
  <si>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</si>
  <si>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</si>
  <si>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</si>
  <si>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</si>
  <si>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</si>
  <si>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</si>
  <si>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</si>
  <si>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</si>
  <si>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</si>
  <si>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</si>
  <si>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</si>
  <si>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</si>
  <si>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</si>
  <si>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</si>
  <si>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</si>
  <si>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</si>
  <si>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</si>
  <si>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</si>
  <si>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</si>
  <si>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</si>
  <si>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</si>
  <si>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</si>
  <si>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</si>
  <si>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</si>
  <si>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</si>
  <si>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</si>
  <si>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</si>
  <si>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</si>
  <si>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</si>
  <si>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</si>
  <si>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</si>
  <si>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</si>
  <si>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</si>
  <si>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</si>
  <si>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</si>
  <si>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</si>
  <si>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</si>
  <si>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</si>
  <si>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</si>
  <si>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</si>
  <si>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</si>
  <si>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</si>
  <si>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</si>
  <si>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</si>
  <si>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</si>
  <si>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</si>
  <si>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</si>
  <si>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</si>
  <si>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</si>
  <si>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</si>
  <si>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</si>
  <si>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</si>
  <si>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</si>
  <si>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</si>
  <si>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</si>
  <si>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</si>
  <si>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</si>
  <si>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</si>
  <si>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</si>
  <si>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</si>
  <si>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</si>
  <si>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</si>
  <si>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</si>
  <si>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</si>
  <si>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</si>
  <si>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</si>
  <si>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</si>
  <si>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</si>
  <si>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</si>
  <si>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</si>
  <si>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</si>
  <si>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</si>
  <si>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</si>
  <si>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</si>
  <si>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</si>
  <si>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</si>
  <si>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</si>
  <si>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</si>
  <si>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</si>
  <si>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</si>
  <si>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</si>
  <si>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</si>
  <si>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</si>
  <si>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</si>
  <si>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</si>
  <si>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</si>
  <si>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</si>
  <si>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</si>
  <si>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</si>
  <si>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</si>
  <si>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</si>
  <si>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</si>
  <si>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</si>
  <si>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</si>
  <si>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</si>
  <si>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</si>
  <si>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</si>
  <si>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</si>
  <si>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</si>
  <si>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</si>
  <si>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</si>
  <si>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</si>
  <si>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</si>
  <si>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</si>
  <si>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</si>
  <si>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</si>
  <si>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</si>
  <si>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</si>
  <si>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</si>
  <si>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</si>
  <si>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</si>
  <si>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</si>
  <si>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</si>
  <si>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</si>
  <si>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</si>
  <si>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</si>
  <si>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</si>
  <si>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</si>
  <si>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</si>
  <si>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</si>
  <si>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</si>
  <si>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</si>
  <si>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</si>
  <si>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</si>
  <si>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</si>
  <si>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</si>
  <si>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</si>
  <si>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</si>
  <si>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</si>
  <si>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</si>
  <si>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</si>
  <si>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</si>
  <si>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</si>
  <si>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</si>
  <si>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</si>
  <si>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</si>
  <si>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</si>
  <si>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</si>
  <si>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</si>
  <si>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</si>
  <si>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</si>
  <si>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</si>
  <si>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</si>
  <si>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</si>
  <si>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</si>
  <si>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</si>
  <si>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</si>
  <si>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</si>
  <si>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</si>
  <si>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</si>
  <si>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</si>
  <si>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</si>
  <si>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</si>
  <si>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</si>
  <si>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</si>
  <si>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</si>
  <si>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</si>
  <si>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</si>
  <si>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</si>
  <si>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</si>
  <si>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</si>
  <si>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</si>
  <si>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</si>
  <si>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</si>
  <si>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</si>
  <si>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</si>
  <si>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</si>
  <si>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</si>
  <si>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</si>
  <si>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</si>
  <si>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</si>
  <si>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</si>
  <si>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</si>
  <si>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</si>
  <si>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</si>
  <si>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</si>
  <si>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</si>
  <si>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</si>
  <si>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</si>
  <si>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</si>
  <si>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</si>
  <si>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</si>
  <si>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</si>
  <si>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</si>
  <si>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</si>
  <si>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</si>
  <si>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</si>
  <si>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</si>
  <si>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</si>
  <si>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</si>
  <si>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</si>
  <si>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</si>
  <si>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</si>
  <si>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</si>
  <si>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</si>
  <si>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</si>
  <si>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</si>
  <si>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</si>
  <si>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</si>
  <si>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</si>
  <si>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</si>
  <si>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</si>
  <si>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</si>
  <si>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</si>
  <si>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</si>
  <si>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</si>
  <si>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</si>
  <si>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</si>
  <si>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</si>
  <si>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</si>
  <si>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</si>
  <si>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</si>
  <si>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</si>
  <si>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</si>
  <si>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</si>
  <si>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</si>
  <si>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</si>
  <si>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</si>
  <si>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</si>
  <si>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</si>
  <si>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</si>
  <si>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</si>
  <si>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</si>
  <si>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</si>
  <si>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</si>
  <si>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</si>
  <si>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</si>
  <si>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</si>
  <si>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</si>
  <si>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</si>
  <si>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</si>
  <si>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</si>
  <si>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</si>
  <si>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</si>
  <si>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</si>
  <si>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</si>
  <si>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</si>
  <si>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</si>
  <si>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</si>
  <si>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</si>
  <si>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</si>
  <si>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</si>
  <si>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</si>
  <si>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</si>
  <si>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</si>
  <si>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</si>
  <si>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</si>
  <si>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</si>
  <si>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</si>
  <si>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</si>
  <si>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</si>
  <si>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</si>
  <si>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</si>
  <si>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</si>
  <si>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</si>
  <si>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</si>
  <si>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</si>
  <si>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</si>
  <si>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</si>
  <si>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</si>
  <si>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</si>
  <si>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</si>
  <si>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</si>
  <si>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</si>
  <si>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</si>
  <si>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</si>
  <si>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</si>
  <si>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</si>
  <si>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</si>
  <si>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</si>
  <si>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</si>
  <si>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</si>
  <si>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</si>
  <si>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</si>
  <si>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</si>
  <si>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</si>
  <si>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</si>
  <si>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</si>
  <si>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</si>
  <si>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</si>
  <si>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</si>
  <si>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</si>
  <si>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</si>
  <si>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</si>
  <si>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</si>
  <si>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</si>
  <si>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</si>
  <si>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</si>
  <si>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</si>
  <si>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</si>
  <si>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</si>
  <si>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</si>
  <si>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</si>
  <si>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</si>
  <si>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</si>
  <si>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</si>
  <si>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</si>
  <si>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</si>
  <si>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</si>
  <si>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</si>
  <si>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</si>
  <si>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</si>
  <si>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</si>
  <si>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</si>
  <si>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</si>
  <si>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</si>
  <si>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</si>
  <si>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</si>
  <si>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</si>
  <si>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</si>
  <si>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</si>
  <si>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</si>
  <si>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</si>
  <si>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</si>
  <si>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</si>
  <si>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</si>
  <si>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</si>
  <si>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</si>
  <si>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</si>
  <si>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</si>
  <si>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</si>
  <si>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</si>
  <si>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</si>
  <si>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</si>
  <si>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</si>
  <si>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</si>
  <si>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</si>
  <si>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</si>
  <si>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</si>
  <si>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</si>
  <si>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</si>
  <si>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</si>
  <si>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</si>
  <si>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</si>
  <si>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</si>
  <si>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</si>
  <si>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</si>
  <si>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</si>
  <si>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</si>
  <si>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</si>
  <si>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</si>
  <si>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</si>
  <si>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</si>
  <si>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</si>
  <si>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</si>
  <si>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</si>
  <si>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</si>
  <si>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</si>
  <si>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</si>
  <si>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</si>
  <si>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</si>
  <si>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</si>
  <si>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</si>
  <si>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</si>
  <si>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</si>
  <si>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</si>
  <si>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</si>
  <si>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</si>
  <si>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</si>
  <si>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</si>
  <si>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</si>
  <si>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</si>
  <si>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</si>
  <si>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</si>
  <si>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</si>
  <si>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</si>
  <si>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</si>
  <si>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</si>
  <si>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</si>
  <si>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</si>
  <si>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</si>
  <si>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</si>
  <si>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</si>
  <si>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</si>
  <si>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</si>
  <si>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</si>
  <si>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</si>
  <si>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</si>
  <si>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</si>
  <si>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</si>
  <si>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</si>
  <si>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</si>
  <si>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</si>
  <si>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</si>
  <si>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</si>
  <si>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</si>
  <si>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</si>
  <si>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</si>
  <si>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</si>
  <si>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</si>
  <si>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</si>
  <si>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</si>
  <si>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</si>
  <si>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</si>
  <si>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</si>
  <si>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</si>
  <si>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</si>
  <si>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</si>
  <si>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</si>
  <si>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</si>
  <si>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</si>
  <si>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</si>
  <si>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</si>
  <si>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</si>
  <si>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</si>
  <si>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</si>
  <si>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</si>
  <si>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</si>
  <si>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</si>
  <si>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</si>
  <si>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</si>
  <si>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</si>
  <si>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</si>
  <si>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</si>
  <si>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</si>
  <si>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</si>
  <si>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</si>
  <si>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</si>
  <si>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</si>
  <si>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</si>
  <si>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</si>
  <si>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</si>
  <si>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</si>
  <si>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</si>
  <si>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</si>
  <si>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</si>
  <si>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</si>
  <si>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</si>
  <si>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</si>
  <si>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</si>
  <si>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</si>
  <si>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</si>
  <si>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</si>
  <si>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</si>
  <si>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</si>
  <si>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</si>
  <si>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</si>
  <si>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</si>
  <si>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</si>
  <si>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</si>
  <si>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</si>
  <si>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</si>
  <si>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</si>
  <si>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</si>
  <si>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</si>
  <si>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</si>
  <si>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</si>
  <si>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</si>
  <si>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</si>
  <si>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</si>
  <si>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</si>
  <si>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</si>
  <si>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</si>
  <si>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</si>
  <si>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</si>
  <si>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</si>
  <si>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</si>
  <si>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</si>
  <si>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</si>
  <si>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</si>
  <si>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</si>
  <si>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</si>
  <si>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</si>
  <si>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</si>
  <si>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</si>
  <si>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</si>
  <si>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</si>
  <si>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</si>
  <si>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</si>
  <si>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</si>
  <si>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</si>
  <si>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</si>
  <si>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</si>
  <si>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</si>
  <si>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</si>
  <si>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</si>
  <si>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</si>
  <si>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</si>
  <si>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</si>
  <si>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</si>
  <si>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</si>
  <si>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</si>
  <si>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</si>
  <si>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</si>
  <si>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</si>
  <si>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</si>
  <si>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</si>
  <si>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</si>
  <si>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</si>
  <si>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</si>
  <si>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</si>
  <si>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</si>
  <si>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</si>
  <si>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</si>
  <si>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</si>
  <si>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</si>
  <si>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</si>
  <si>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</si>
  <si>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</si>
  <si>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</si>
  <si>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</si>
  <si>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</si>
  <si>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</si>
  <si>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</si>
  <si>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</si>
  <si>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</si>
  <si>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</si>
  <si>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</si>
  <si>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</si>
  <si>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</si>
  <si>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</si>
  <si>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</si>
  <si>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</si>
  <si>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</si>
  <si>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</si>
  <si>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</si>
  <si>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</si>
  <si>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</si>
  <si>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</si>
  <si>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</si>
  <si>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</si>
  <si>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</si>
  <si>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</si>
  <si>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</si>
  <si>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</si>
  <si>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</si>
  <si>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</si>
  <si>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</si>
  <si>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</si>
  <si>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</si>
  <si>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</si>
  <si>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</si>
  <si>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</si>
  <si>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</si>
  <si>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</si>
  <si>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</si>
  <si>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</si>
  <si>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</si>
  <si>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</si>
  <si>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</si>
  <si>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</si>
  <si>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</si>
  <si>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</si>
  <si>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</si>
  <si>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</si>
  <si>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</si>
  <si>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</si>
  <si>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</si>
  <si>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</si>
  <si>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</si>
  <si>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</si>
  <si>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</si>
  <si>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</si>
  <si>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</si>
  <si>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</si>
  <si>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</si>
  <si>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</si>
  <si>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</si>
  <si>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</si>
  <si>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</si>
  <si>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</si>
  <si>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</si>
  <si>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</si>
  <si>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</si>
  <si>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</si>
  <si>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</si>
  <si>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</si>
  <si>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</si>
  <si>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</si>
  <si>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</si>
  <si>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</si>
  <si>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</si>
  <si>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</si>
  <si>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</si>
  <si>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</si>
  <si>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</si>
  <si>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</si>
  <si>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</si>
  <si>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</si>
  <si>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</si>
  <si>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</si>
  <si>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</si>
  <si>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</si>
  <si>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</si>
  <si>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</si>
  <si>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</si>
  <si>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</si>
  <si>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</si>
  <si>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</si>
  <si>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</si>
  <si>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</si>
  <si>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</si>
  <si>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</si>
  <si>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</si>
  <si>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</si>
  <si>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</si>
  <si>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</si>
  <si>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</si>
  <si>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</si>
  <si>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</si>
  <si>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</si>
  <si>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</si>
  <si>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</si>
  <si>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</si>
  <si>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</si>
  <si>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</si>
  <si>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</si>
  <si>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</si>
  <si>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</si>
  <si>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</si>
  <si>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</si>
  <si>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</si>
  <si>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</si>
  <si>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</si>
  <si>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</si>
  <si>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</si>
  <si>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</si>
  <si>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</si>
  <si>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</si>
  <si>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</si>
  <si>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</si>
  <si>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</si>
  <si>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</si>
  <si>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</si>
  <si>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</si>
  <si>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</si>
  <si>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</si>
  <si>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</si>
  <si>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</si>
  <si>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</si>
  <si>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</si>
  <si>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</si>
  <si>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</si>
  <si>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</si>
  <si>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</si>
  <si>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</si>
  <si>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</si>
  <si>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</si>
  <si>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</si>
  <si>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</si>
  <si>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</si>
  <si>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</si>
  <si>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</si>
  <si>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</si>
  <si>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</si>
  <si>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</si>
  <si>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</si>
  <si>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</si>
  <si>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</si>
  <si>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</si>
  <si>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</si>
  <si>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</si>
  <si>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</si>
  <si>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</si>
  <si>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</si>
  <si>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</si>
  <si>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</si>
  <si>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</si>
  <si>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</si>
  <si>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</si>
  <si>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</si>
  <si>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</si>
  <si>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</si>
  <si>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</si>
  <si>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</si>
  <si>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</si>
  <si>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</si>
  <si>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</si>
  <si>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</si>
  <si>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</si>
  <si>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</si>
  <si>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</si>
  <si>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</si>
  <si>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</si>
  <si>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</si>
  <si>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</si>
  <si>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</si>
  <si>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</si>
  <si>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</si>
  <si>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</si>
  <si>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</si>
  <si>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</si>
  <si>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</si>
  <si>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</si>
  <si>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</si>
  <si>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</si>
  <si>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</si>
  <si>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</si>
  <si>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</si>
  <si>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</si>
  <si>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</si>
  <si>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</si>
  <si>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</si>
  <si>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</si>
  <si>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</si>
  <si>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</si>
  <si>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</si>
  <si>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</si>
  <si>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</si>
  <si>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</si>
  <si>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</si>
  <si>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</si>
  <si>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</si>
  <si>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</si>
  <si>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</si>
  <si>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</si>
  <si>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</si>
  <si>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</si>
  <si>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</si>
  <si>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</si>
  <si>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</si>
  <si>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</si>
  <si>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</si>
  <si>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</si>
  <si>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</si>
  <si>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</si>
  <si>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</si>
  <si>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</si>
  <si>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</si>
  <si>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</si>
  <si>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</si>
  <si>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</si>
  <si>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</si>
  <si>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</si>
  <si>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</si>
  <si>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</si>
  <si>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</si>
  <si>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</si>
  <si>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</si>
  <si>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</si>
  <si>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</si>
  <si>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</si>
  <si>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</si>
  <si>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</si>
  <si>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</si>
  <si>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</si>
  <si>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</si>
  <si>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</si>
  <si>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</si>
  <si>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</si>
  <si>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</si>
  <si>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</si>
  <si>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</si>
  <si>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</si>
  <si>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</si>
  <si>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</si>
  <si>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</si>
  <si>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</si>
  <si>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</si>
  <si>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</si>
  <si>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</si>
  <si>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</si>
  <si>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</si>
  <si>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</si>
  <si>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</si>
  <si>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</si>
  <si>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</si>
  <si>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</si>
  <si>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</si>
  <si>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</si>
  <si>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</si>
  <si>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</si>
  <si>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</si>
  <si>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</si>
  <si>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</si>
  <si>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</si>
  <si>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</si>
  <si>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</si>
  <si>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</si>
  <si>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</si>
  <si>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</si>
  <si>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</si>
  <si>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</si>
  <si>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</si>
  <si>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</si>
  <si>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</si>
  <si>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</si>
  <si>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</si>
  <si>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</si>
  <si>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</si>
  <si>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</si>
  <si>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</si>
  <si>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</si>
  <si>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</si>
  <si>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</si>
  <si>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</si>
  <si>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</si>
  <si>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</si>
  <si>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</si>
  <si>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</si>
  <si>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</si>
  <si>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</si>
  <si>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</si>
  <si>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</si>
  <si>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</si>
  <si>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</si>
  <si>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</si>
  <si>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</si>
  <si>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</si>
  <si>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</si>
  <si>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</si>
  <si>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</si>
  <si>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</si>
  <si>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</si>
  <si>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</si>
  <si>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</si>
  <si>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</si>
  <si>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</si>
  <si>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</si>
  <si>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</si>
  <si>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</si>
  <si>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</si>
  <si>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</si>
  <si>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</si>
  <si>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</si>
  <si>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</si>
  <si>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</si>
  <si>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</si>
  <si>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</si>
  <si>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</si>
  <si>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</si>
  <si>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</si>
  <si>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</si>
  <si>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</si>
  <si>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</si>
  <si>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</si>
  <si>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</si>
  <si>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</si>
  <si>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</si>
  <si>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</si>
  <si>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</si>
  <si>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</si>
  <si>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</si>
  <si>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</si>
  <si>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</si>
  <si>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</si>
  <si>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</si>
  <si>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</si>
  <si>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</si>
  <si>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</si>
  <si>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</si>
  <si>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</si>
  <si>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</si>
  <si>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</si>
  <si>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</si>
  <si>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</si>
  <si>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</si>
  <si>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</si>
  <si>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</si>
  <si>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</si>
  <si>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</si>
  <si>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</si>
  <si>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</si>
  <si>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</si>
  <si>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</si>
  <si>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</si>
  <si>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</si>
  <si>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</si>
  <si>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</si>
  <si>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</si>
  <si>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</si>
  <si>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</si>
  <si>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</si>
  <si>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</si>
  <si>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</si>
  <si>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</si>
  <si>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</si>
  <si>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</si>
  <si>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</si>
  <si>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</si>
  <si>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</si>
  <si>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</si>
  <si>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</si>
  <si>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</si>
  <si>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</si>
  <si>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</si>
  <si>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</si>
  <si>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</si>
  <si>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</si>
  <si>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</si>
  <si>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</si>
  <si>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</si>
  <si>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</si>
  <si>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</si>
  <si>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</si>
  <si>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</si>
  <si>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</si>
  <si>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</si>
  <si>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</si>
  <si>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</si>
  <si>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</si>
  <si>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</si>
  <si>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</si>
  <si>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</si>
  <si>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</si>
  <si>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</si>
  <si>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</si>
  <si>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</si>
  <si>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</si>
  <si>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</si>
  <si>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</si>
  <si>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</si>
  <si>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</si>
  <si>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</si>
  <si>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</si>
  <si>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</si>
  <si>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</si>
  <si>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</si>
  <si>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</si>
  <si>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</si>
  <si>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</si>
  <si>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</si>
  <si>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</si>
  <si>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</si>
  <si>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</si>
  <si>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</si>
  <si>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</si>
  <si>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</si>
  <si>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</si>
  <si>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</si>
  <si>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</si>
  <si>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</si>
  <si>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</si>
  <si>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</si>
  <si>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</si>
  <si>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</si>
  <si>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</si>
  <si>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</si>
  <si>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</si>
  <si>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</si>
  <si>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</si>
  <si>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</si>
  <si>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</si>
  <si>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</si>
  <si>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</si>
  <si>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</si>
  <si>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</si>
  <si>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</si>
  <si>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</si>
  <si>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</si>
  <si>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</si>
  <si>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</si>
  <si>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</si>
  <si>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</si>
  <si>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</si>
  <si>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</si>
  <si>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</si>
  <si>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</si>
  <si>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</si>
  <si>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</si>
  <si>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</si>
  <si>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</si>
  <si>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</si>
  <si>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</si>
  <si>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</si>
  <si>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</si>
  <si>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</si>
  <si>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</si>
  <si>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</si>
  <si>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</si>
  <si>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</si>
  <si>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</si>
  <si>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</si>
  <si>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</si>
  <si>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</si>
  <si>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</si>
  <si>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</si>
  <si>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</si>
  <si>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</si>
  <si>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</si>
  <si>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</si>
  <si>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</si>
  <si>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</si>
  <si>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</si>
  <si>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</si>
  <si>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</si>
  <si>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</si>
  <si>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</si>
  <si>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</si>
  <si>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</si>
  <si>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</si>
  <si>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</si>
  <si>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</si>
  <si>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</si>
  <si>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</si>
  <si>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</si>
  <si>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</si>
  <si>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</si>
  <si>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</si>
  <si>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</si>
  <si>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</si>
  <si>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</si>
  <si>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</si>
  <si>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</si>
  <si>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</si>
  <si>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</si>
  <si>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</si>
  <si>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</si>
  <si>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</si>
  <si>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</si>
  <si>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</si>
  <si>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</si>
  <si>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</si>
  <si>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</si>
  <si>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</si>
  <si>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</si>
  <si>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</si>
  <si>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</si>
  <si>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</si>
  <si>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</si>
  <si>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</si>
  <si>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</si>
  <si>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</si>
  <si>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</si>
  <si>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</si>
  <si>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</si>
  <si>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</si>
  <si>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</si>
  <si>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</si>
  <si>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</si>
  <si>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</si>
  <si>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</si>
  <si>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</si>
  <si>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</si>
  <si>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</si>
  <si>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</si>
  <si>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</si>
  <si>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</si>
  <si>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</si>
  <si>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</si>
  <si>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</si>
  <si>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</si>
  <si>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</si>
  <si>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</si>
  <si>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</si>
  <si>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</si>
  <si>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</si>
  <si>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</si>
  <si>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</si>
  <si>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</si>
  <si>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</si>
  <si>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</si>
  <si>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</si>
  <si>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</si>
  <si>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</si>
  <si>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</si>
  <si>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</si>
  <si>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</si>
  <si>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</si>
  <si>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</si>
  <si>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</si>
  <si>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</si>
  <si>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</si>
  <si>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</si>
  <si>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</si>
  <si>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</si>
  <si>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</si>
  <si>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</si>
  <si>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</si>
  <si>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</si>
  <si>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</si>
  <si>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</si>
  <si>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</si>
  <si>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</si>
  <si>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</si>
  <si>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</si>
  <si>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</si>
  <si>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</si>
  <si>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</si>
  <si>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</si>
  <si>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</si>
  <si>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</si>
  <si>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</si>
  <si>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</si>
  <si>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</si>
  <si>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</si>
  <si>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</si>
  <si>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</si>
  <si>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</si>
  <si>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</si>
  <si>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</si>
  <si>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</si>
  <si>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</si>
  <si>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</si>
  <si>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</si>
  <si>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</si>
  <si>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</si>
  <si>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</si>
  <si>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</si>
  <si>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</si>
  <si>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</si>
  <si>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</si>
  <si>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</si>
  <si>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</si>
  <si>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</si>
  <si>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</si>
  <si>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</si>
  <si>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</si>
  <si>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</si>
  <si>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</si>
  <si>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</si>
  <si>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</si>
  <si>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</si>
  <si>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</si>
  <si>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</si>
  <si>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</si>
  <si>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</si>
  <si>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</si>
  <si>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</si>
  <si>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</si>
  <si>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</si>
  <si>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</si>
  <si>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</si>
  <si>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</si>
  <si>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</si>
  <si>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</si>
  <si>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</si>
  <si>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</si>
  <si>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</si>
  <si>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</si>
  <si>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</si>
  <si>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</si>
  <si>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</si>
  <si>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</si>
  <si>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</si>
  <si>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</si>
  <si>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</si>
  <si>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</si>
  <si>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</si>
  <si>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</si>
  <si>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</si>
  <si>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</si>
  <si>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</si>
  <si>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</si>
  <si>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</si>
  <si>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</si>
  <si>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</si>
  <si>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</si>
  <si>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</si>
  <si>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</si>
  <si>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</si>
  <si>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</si>
  <si>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</si>
  <si>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</si>
  <si>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</si>
  <si>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</si>
  <si>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</si>
  <si>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</si>
  <si>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</si>
  <si>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</si>
  <si>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</si>
  <si>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</si>
  <si>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</si>
  <si>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</si>
  <si>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</si>
  <si>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</si>
  <si>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</si>
  <si>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</si>
  <si>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</si>
  <si>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</si>
  <si>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</si>
  <si>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</si>
  <si>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</si>
  <si>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</si>
  <si>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</si>
  <si>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</si>
  <si>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</si>
  <si>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</si>
  <si>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</si>
  <si>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</si>
  <si>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</si>
  <si>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</si>
  <si>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</si>
  <si>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</si>
  <si>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</si>
  <si>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</si>
  <si>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</si>
  <si>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</si>
  <si>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</si>
  <si>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</si>
  <si>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</si>
  <si>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</si>
  <si>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</si>
  <si>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</si>
  <si>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</si>
  <si>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</si>
  <si>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</si>
  <si>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</si>
  <si>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</si>
  <si>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</si>
  <si>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</si>
  <si>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</si>
  <si>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</si>
  <si>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</si>
  <si>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</si>
  <si>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</si>
  <si>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</si>
  <si>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</si>
  <si>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</si>
  <si>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</si>
  <si>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</si>
  <si>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</si>
  <si>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</si>
  <si>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</si>
  <si>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</si>
  <si>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</si>
  <si>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</si>
  <si>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</si>
  <si>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</si>
  <si>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</si>
  <si>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</si>
  <si>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</si>
  <si>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</si>
  <si>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</si>
  <si>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</si>
  <si>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</si>
  <si>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</si>
  <si>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</si>
  <si>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</si>
  <si>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</si>
  <si>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</si>
  <si>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</si>
  <si>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</si>
  <si>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</si>
  <si>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</si>
  <si>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</si>
  <si>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</si>
  <si>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</si>
  <si>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</si>
  <si>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</si>
  <si>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</si>
  <si>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</si>
  <si>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</si>
  <si>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</si>
  <si>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</si>
  <si>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</si>
  <si>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</si>
  <si>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</si>
  <si>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</si>
  <si>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</si>
  <si>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</si>
  <si>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</si>
  <si>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</si>
  <si>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</si>
  <si>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</si>
  <si>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</si>
  <si>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</si>
  <si>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</si>
  <si>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</si>
  <si>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</si>
  <si>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</si>
  <si>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</si>
  <si>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</si>
  <si>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</si>
  <si>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</si>
  <si>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</si>
  <si>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</si>
  <si>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</si>
  <si>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</si>
  <si>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</si>
  <si>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</si>
  <si>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</si>
  <si>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</si>
  <si>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</si>
  <si>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</si>
  <si>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</si>
  <si>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</si>
  <si>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</si>
  <si>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</si>
  <si>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</si>
  <si>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</si>
  <si>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</si>
  <si>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</si>
  <si>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</si>
  <si>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</si>
  <si>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</si>
  <si>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</si>
  <si>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</si>
  <si>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</si>
  <si>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</si>
  <si>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</si>
  <si>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</si>
  <si>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</si>
  <si>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</si>
  <si>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</si>
  <si>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</si>
  <si>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</si>
  <si>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</si>
  <si>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</si>
  <si>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</si>
  <si>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</si>
  <si>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</si>
  <si>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</si>
  <si>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</si>
  <si>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</si>
  <si>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</si>
  <si>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</si>
  <si>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</si>
  <si>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</si>
  <si>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</si>
  <si>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</si>
  <si>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</si>
  <si>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</si>
  <si>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</si>
  <si>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</si>
  <si>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</si>
  <si>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</si>
  <si>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</si>
  <si>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</si>
  <si>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</si>
  <si>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</si>
  <si>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</si>
  <si>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</si>
  <si>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</si>
  <si>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</si>
  <si>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</si>
  <si>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</si>
  <si>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</si>
  <si>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</si>
  <si>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</si>
  <si>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</si>
  <si>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</si>
  <si>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</si>
  <si>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</si>
  <si>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</si>
  <si>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</si>
  <si>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</si>
  <si>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</si>
  <si>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</si>
  <si>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</si>
  <si>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</si>
  <si>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</si>
  <si>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</si>
  <si>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</si>
  <si>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</si>
  <si>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</si>
  <si>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</si>
  <si>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</si>
  <si>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</si>
  <si>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</si>
  <si>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</si>
  <si>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</si>
  <si>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</si>
  <si>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</si>
  <si>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</si>
  <si>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</si>
  <si>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</si>
  <si>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</si>
  <si>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</si>
  <si>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</si>
  <si>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</si>
  <si>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</si>
  <si>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</si>
  <si>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</si>
  <si>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</si>
  <si>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</si>
  <si>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</si>
  <si>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</si>
  <si>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</si>
  <si>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</si>
  <si>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</si>
  <si>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</si>
  <si>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</si>
  <si>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</si>
  <si>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</si>
  <si>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</si>
  <si>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</si>
  <si>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</si>
  <si>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</si>
  <si>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</si>
  <si>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</si>
  <si>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</si>
  <si>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</si>
  <si>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</si>
  <si>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</si>
  <si>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</si>
  <si>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</si>
  <si>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</si>
  <si>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</si>
  <si>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</si>
  <si>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</si>
  <si>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</si>
  <si>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</si>
  <si>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</si>
  <si>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</si>
  <si>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</si>
  <si>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</si>
  <si>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</si>
  <si>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</si>
  <si>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</si>
  <si>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</si>
  <si>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</si>
  <si>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</si>
  <si>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</si>
  <si>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</si>
  <si>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</si>
  <si>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</si>
  <si>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</si>
  <si>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</si>
  <si>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</si>
  <si>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</si>
  <si>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</si>
  <si>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</si>
  <si>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</si>
  <si>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</si>
  <si>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</si>
  <si>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</si>
  <si>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</si>
  <si>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</si>
  <si>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</si>
  <si>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</si>
  <si>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</si>
  <si>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</si>
  <si>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</si>
  <si>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</si>
  <si>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</si>
  <si>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</si>
  <si>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</si>
  <si>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</si>
  <si>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</si>
  <si>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</si>
  <si>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</si>
  <si>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</si>
  <si>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</si>
  <si>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</si>
  <si>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</si>
  <si>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</si>
  <si>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</si>
  <si>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</si>
  <si>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</si>
  <si>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</si>
  <si>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</si>
  <si>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</si>
  <si>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</si>
  <si>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</si>
  <si>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</si>
  <si>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</si>
  <si>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</si>
  <si>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</si>
  <si>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</si>
  <si>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</si>
  <si>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</si>
  <si>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</si>
  <si>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</si>
  <si>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</si>
  <si>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</si>
  <si>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</si>
  <si>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</si>
  <si>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</si>
  <si>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</si>
  <si>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</si>
  <si>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</si>
  <si>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</si>
  <si>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</si>
  <si>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</si>
  <si>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</si>
  <si>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</si>
  <si>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</si>
  <si>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</si>
  <si>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</si>
  <si>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</si>
  <si>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</si>
  <si>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</si>
  <si>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</si>
  <si>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</si>
  <si>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</si>
  <si>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</si>
  <si>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</si>
  <si>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</si>
  <si>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</si>
  <si>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</si>
  <si>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</si>
  <si>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</si>
  <si>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</si>
  <si>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</si>
  <si>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</si>
  <si>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</si>
  <si>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</si>
  <si>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</si>
  <si>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</si>
  <si>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</si>
  <si>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</si>
  <si>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</si>
  <si>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</si>
  <si>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</si>
  <si>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</si>
  <si>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</si>
  <si>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</si>
  <si>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</si>
  <si>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</si>
  <si>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</si>
  <si>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</si>
  <si>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</si>
  <si>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</si>
  <si>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</si>
  <si>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</si>
  <si>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</si>
  <si>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</si>
  <si>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</si>
  <si>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</si>
  <si>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</si>
  <si>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</si>
  <si>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</si>
  <si>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</si>
  <si>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</si>
  <si>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</si>
  <si>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</si>
  <si>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</si>
  <si>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</si>
  <si>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</si>
  <si>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</si>
  <si>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</si>
  <si>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</si>
  <si>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</si>
  <si>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</si>
  <si>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</si>
  <si>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</si>
  <si>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</si>
  <si>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</si>
  <si>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</si>
  <si>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</si>
  <si>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</si>
  <si>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</si>
  <si>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</si>
  <si>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</si>
  <si>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</si>
  <si>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</si>
  <si>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</si>
  <si>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</si>
  <si>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</si>
  <si>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</si>
  <si>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</si>
  <si>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</si>
  <si>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</si>
  <si>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</si>
  <si>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</si>
  <si>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</si>
  <si>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</si>
  <si>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</si>
  <si>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</si>
  <si>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</si>
  <si>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</si>
  <si>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</si>
  <si>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</si>
  <si>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</si>
  <si>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</si>
  <si>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</si>
  <si>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</si>
  <si>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</si>
  <si>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</si>
  <si>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</si>
  <si>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</si>
  <si>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</si>
  <si>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</si>
  <si>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</si>
  <si>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</si>
  <si>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</si>
  <si>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</si>
  <si>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</si>
  <si>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</si>
  <si>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</si>
  <si>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</si>
  <si>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</si>
  <si>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</si>
  <si>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</si>
  <si>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</si>
  <si>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</si>
  <si>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</si>
  <si>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</si>
  <si>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</si>
  <si>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</si>
  <si>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</si>
  <si>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</si>
  <si>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</si>
  <si>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</si>
  <si>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</si>
  <si>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</si>
  <si>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</si>
  <si>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</si>
  <si>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</si>
  <si>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</si>
  <si>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</si>
  <si>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</si>
  <si>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</si>
  <si>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</si>
  <si>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</si>
  <si>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</si>
  <si>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</si>
  <si>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</si>
  <si>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</si>
  <si>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</si>
  <si>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</si>
  <si>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</si>
  <si>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</si>
  <si>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</si>
  <si>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</si>
  <si>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</si>
  <si>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</si>
  <si>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</si>
  <si>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</si>
  <si>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</si>
  <si>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</si>
  <si>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</si>
  <si>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</si>
  <si>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</si>
  <si>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</si>
  <si>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</si>
  <si>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</si>
  <si>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</si>
  <si>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</si>
  <si>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</si>
  <si>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</si>
  <si>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</si>
  <si>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</si>
  <si>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</si>
  <si>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</si>
  <si>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</si>
  <si>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</si>
  <si>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</si>
  <si>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</si>
  <si>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</si>
  <si>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</si>
  <si>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</si>
  <si>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</si>
  <si>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</si>
  <si>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</si>
  <si>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</si>
  <si>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</si>
  <si>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</si>
  <si>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</si>
  <si>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</si>
  <si>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</si>
  <si>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</si>
  <si>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</si>
  <si>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</si>
  <si>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</si>
  <si>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</si>
  <si>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</si>
  <si>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</si>
  <si>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</si>
  <si>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</si>
  <si>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</si>
  <si>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</si>
  <si>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</si>
  <si>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</si>
  <si>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</si>
  <si>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</si>
  <si>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</si>
  <si>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</si>
  <si>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</si>
  <si>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</si>
  <si>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</si>
  <si>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</si>
  <si>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</si>
  <si>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</si>
  <si>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</si>
  <si>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</si>
  <si>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</si>
  <si>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</si>
  <si>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</si>
  <si>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</si>
  <si>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</si>
  <si>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</si>
  <si>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</si>
  <si>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</si>
  <si>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</si>
  <si>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</si>
  <si>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</si>
  <si>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</si>
  <si>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</si>
  <si>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</si>
  <si>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</si>
  <si>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</si>
  <si>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</si>
  <si>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</si>
  <si>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</si>
  <si>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</si>
  <si>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</si>
  <si>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</si>
  <si>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</si>
  <si>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</si>
  <si>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</si>
  <si>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</si>
  <si>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</si>
  <si>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</si>
  <si>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</si>
  <si>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</si>
  <si>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</si>
  <si>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</si>
  <si>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</si>
  <si>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</si>
  <si>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</si>
  <si>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</si>
  <si>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</si>
  <si>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</si>
  <si>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</si>
  <si>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</si>
  <si>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</si>
  <si>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</si>
  <si>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</si>
  <si>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</si>
  <si>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</si>
  <si>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</si>
  <si>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</si>
  <si>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</si>
  <si>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</si>
  <si>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</si>
  <si>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</si>
  <si>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</si>
  <si>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</si>
  <si>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</si>
  <si>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</si>
  <si>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</si>
  <si>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</si>
  <si>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</si>
  <si>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</si>
  <si>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</si>
  <si>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</si>
  <si>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</si>
  <si>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</si>
  <si>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</si>
  <si>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</si>
  <si>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</si>
  <si>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</si>
  <si>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</si>
  <si>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</si>
  <si>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</si>
  <si>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</si>
  <si>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</si>
  <si>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</si>
  <si>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</si>
  <si>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</si>
  <si>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</si>
  <si>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</si>
  <si>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</si>
  <si>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</si>
  <si>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</si>
  <si>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</si>
  <si>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</si>
  <si>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</si>
  <si>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</si>
  <si>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</si>
  <si>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</si>
  <si>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</si>
  <si>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</si>
  <si>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</si>
  <si>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</si>
  <si>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</si>
  <si>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</si>
  <si>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</si>
  <si>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</si>
  <si>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</si>
  <si>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</si>
  <si>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</si>
  <si>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</si>
  <si>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</si>
  <si>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</si>
  <si>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</si>
  <si>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</si>
  <si>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</si>
  <si>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</si>
  <si>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</si>
  <si>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</si>
  <si>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</si>
  <si>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</si>
  <si>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</si>
  <si>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</si>
  <si>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</si>
  <si>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</si>
  <si>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</si>
  <si>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</si>
  <si>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</si>
  <si>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</si>
  <si>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</si>
  <si>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</si>
  <si>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</si>
  <si>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</si>
  <si>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</si>
  <si>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</si>
  <si>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</si>
  <si>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</si>
  <si>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</si>
  <si>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</si>
  <si>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</si>
  <si>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</si>
  <si>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</si>
  <si>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</si>
  <si>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</si>
  <si>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</si>
  <si>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</si>
  <si>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</si>
  <si>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</si>
  <si>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</si>
  <si>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</si>
  <si>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</si>
  <si>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</si>
  <si>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</si>
  <si>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</si>
  <si>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</si>
  <si>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</si>
  <si>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</si>
  <si>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</si>
  <si>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</si>
  <si>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</si>
  <si>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</si>
  <si>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</si>
  <si>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</si>
  <si>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</si>
  <si>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</si>
  <si>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</si>
  <si>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</si>
  <si>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</si>
  <si>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</si>
  <si>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</si>
  <si>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</si>
  <si>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</si>
  <si>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</si>
  <si>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</si>
  <si>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</si>
  <si>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</si>
  <si>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</si>
  <si>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</si>
  <si>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</si>
  <si>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</si>
  <si>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</si>
  <si>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</si>
  <si>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</si>
  <si>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</si>
  <si>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</si>
  <si>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</si>
  <si>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</si>
  <si>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</si>
  <si>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</si>
  <si>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</si>
  <si>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</si>
  <si>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</si>
  <si>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</si>
  <si>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</si>
  <si>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</si>
  <si>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</si>
  <si>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</si>
  <si>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</si>
  <si>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</si>
  <si>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</si>
  <si>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</si>
  <si>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</si>
  <si>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</si>
  <si>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</si>
  <si>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</si>
  <si>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</si>
  <si>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</si>
  <si>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</si>
  <si>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</si>
  <si>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</si>
  <si>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</si>
  <si>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</si>
  <si>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</si>
  <si>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</si>
  <si>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</si>
  <si>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</si>
  <si>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</si>
  <si>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</si>
  <si>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</si>
  <si>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</si>
  <si>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</si>
  <si>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</si>
  <si>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</si>
  <si>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</si>
  <si>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</si>
  <si>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</si>
  <si>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</si>
  <si>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</si>
  <si>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</si>
  <si>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</si>
  <si>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</si>
  <si>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</si>
  <si>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</si>
  <si>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</si>
  <si>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</si>
  <si>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</si>
  <si>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</si>
  <si>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</si>
  <si>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</si>
  <si>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</si>
  <si>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</si>
  <si>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</si>
  <si>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</si>
  <si>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</si>
  <si>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</si>
  <si>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</si>
  <si>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</si>
  <si>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</si>
  <si>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</si>
  <si>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</si>
  <si>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</si>
  <si>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</si>
  <si>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</si>
  <si>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</si>
  <si>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</si>
  <si>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</si>
  <si>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</si>
  <si>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</si>
  <si>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</si>
  <si>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</si>
  <si>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</si>
  <si>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</si>
  <si>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</si>
  <si>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</si>
  <si>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</si>
  <si>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</si>
  <si>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</si>
  <si>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</si>
  <si>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</si>
  <si>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</si>
  <si>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</si>
  <si>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</si>
  <si>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</si>
  <si>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</si>
  <si>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</si>
  <si>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</si>
  <si>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</si>
  <si>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</si>
  <si>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</si>
  <si>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</si>
  <si>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</si>
  <si>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</si>
  <si>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</si>
  <si>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</si>
  <si>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</si>
  <si>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</si>
  <si>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</si>
  <si>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</si>
  <si>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</si>
  <si>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</si>
  <si>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</si>
  <si>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</si>
  <si>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</si>
  <si>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</si>
  <si>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</si>
  <si>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</si>
  <si>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</si>
  <si>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</si>
  <si>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</si>
  <si>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</si>
  <si>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</si>
  <si>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</si>
  <si>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</si>
  <si>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</si>
  <si>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</si>
  <si>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</si>
  <si>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</si>
  <si>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</si>
  <si>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</si>
  <si>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</si>
  <si>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</si>
  <si>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</si>
  <si>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</si>
  <si>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</si>
  <si>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</si>
  <si>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</si>
  <si>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</si>
  <si>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</si>
  <si>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</si>
  <si>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</si>
  <si>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</si>
  <si>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</si>
  <si>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</si>
  <si>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</si>
  <si>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</si>
  <si>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</si>
  <si>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</si>
  <si>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</si>
  <si>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</si>
  <si>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</si>
  <si>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</si>
  <si>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</si>
  <si>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</si>
  <si>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</si>
  <si>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</si>
  <si>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</si>
  <si>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</si>
  <si>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</si>
  <si>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</si>
  <si>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</si>
  <si>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</si>
  <si>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</si>
  <si>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</si>
  <si>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</si>
  <si>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</si>
  <si>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</si>
  <si>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</si>
  <si>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</si>
  <si>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</si>
  <si>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</si>
  <si>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</si>
  <si>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</si>
  <si>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</si>
  <si>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</si>
  <si>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</si>
  <si>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</si>
  <si>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</si>
  <si>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</si>
  <si>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</si>
  <si>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</si>
  <si>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</si>
  <si>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</si>
  <si>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</si>
  <si>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</si>
  <si>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</si>
  <si>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</si>
  <si>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</si>
  <si>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</si>
  <si>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</si>
  <si>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</si>
  <si>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</si>
  <si>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</si>
  <si>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</si>
  <si>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</si>
  <si>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</si>
  <si>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</si>
  <si>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</si>
  <si>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</si>
  <si>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</si>
  <si>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</si>
  <si>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</si>
  <si>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</si>
  <si>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</si>
  <si>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</si>
  <si>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</si>
  <si>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</si>
  <si>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</si>
  <si>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</si>
  <si>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</si>
  <si>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</si>
  <si>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</si>
  <si>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</si>
  <si>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</si>
  <si>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</si>
  <si>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</si>
  <si>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</si>
  <si>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</si>
  <si>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</si>
  <si>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</si>
  <si>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</si>
  <si>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</si>
  <si>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</si>
  <si>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</si>
  <si>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</si>
  <si>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</si>
  <si>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</si>
  <si>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</si>
  <si>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</si>
  <si>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</si>
  <si>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</si>
  <si>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</si>
  <si>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</si>
  <si>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</si>
  <si>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</si>
  <si>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</si>
  <si>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</si>
  <si>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</si>
  <si>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</si>
  <si>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</si>
  <si>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</si>
  <si>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</si>
  <si>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</si>
  <si>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</si>
  <si>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</si>
  <si>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</si>
  <si>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</si>
  <si>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</si>
  <si>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</si>
  <si>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</si>
  <si>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</si>
  <si>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</si>
  <si>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</si>
  <si>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</si>
  <si>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</si>
  <si>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</si>
  <si>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</si>
  <si>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</si>
  <si>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</si>
  <si>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</si>
  <si>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</si>
  <si>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</si>
  <si>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</si>
  <si>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</si>
  <si>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</si>
  <si>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</si>
  <si>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</si>
  <si>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</si>
  <si>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</si>
  <si>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</si>
  <si>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</si>
  <si>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</si>
  <si>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</si>
  <si>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</si>
  <si>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</si>
  <si>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</si>
  <si>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</si>
  <si>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</si>
  <si>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</si>
  <si>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</si>
  <si>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</si>
  <si>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</si>
  <si>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</si>
  <si>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</si>
  <si>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</si>
  <si>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</si>
  <si>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</si>
  <si>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</si>
  <si>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</si>
  <si>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</si>
  <si>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</si>
  <si>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</si>
  <si>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</si>
  <si>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</si>
  <si>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</si>
  <si>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</si>
  <si>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</si>
  <si>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</si>
  <si>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</si>
  <si>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</si>
  <si>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</si>
  <si>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</si>
  <si>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</si>
  <si>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</si>
  <si>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</si>
  <si>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</si>
  <si>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</si>
  <si>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</si>
  <si>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</si>
  <si>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</si>
  <si>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</si>
  <si>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</si>
  <si>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</si>
  <si>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</si>
  <si>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</si>
  <si>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</si>
  <si>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</si>
  <si>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</si>
  <si>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</si>
  <si>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</si>
  <si>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</si>
  <si>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</si>
  <si>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</si>
  <si>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</si>
  <si>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</si>
  <si>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</si>
  <si>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</si>
  <si>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</si>
  <si>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</si>
  <si>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</si>
  <si>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</si>
  <si>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</si>
  <si>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</si>
  <si>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</si>
  <si>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</si>
  <si>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</si>
  <si>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</si>
  <si>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</si>
  <si>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</si>
  <si>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</si>
  <si>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</si>
  <si>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</si>
  <si>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</si>
  <si>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</si>
  <si>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</si>
  <si>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</si>
  <si>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</si>
  <si>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</si>
  <si>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</si>
  <si>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</si>
  <si>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</si>
  <si>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</si>
  <si>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</si>
  <si>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</si>
  <si>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</si>
  <si>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</si>
  <si>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</si>
  <si>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</si>
  <si>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</si>
  <si>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</si>
  <si>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</si>
  <si>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</si>
  <si>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</si>
  <si>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</si>
  <si>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</si>
  <si>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</si>
  <si>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</si>
  <si>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</si>
  <si>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</si>
  <si>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</si>
  <si>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</si>
  <si>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</si>
  <si>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</si>
  <si>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</si>
  <si>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</si>
  <si>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</si>
  <si>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</si>
  <si>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</si>
  <si>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</si>
  <si>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</si>
  <si>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</si>
  <si>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</si>
  <si>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</si>
  <si>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</si>
  <si>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</si>
  <si>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</si>
  <si>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</si>
  <si>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</si>
  <si>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</si>
  <si>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</si>
  <si>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</si>
  <si>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</si>
  <si>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</si>
  <si>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</si>
  <si>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</si>
  <si>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</si>
  <si>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</si>
  <si>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</si>
  <si>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</si>
  <si>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</si>
  <si>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</si>
  <si>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</si>
  <si>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</si>
  <si>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</si>
  <si>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</si>
  <si>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</si>
  <si>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</si>
  <si>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</si>
  <si>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</si>
  <si>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</si>
  <si>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</si>
  <si>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</si>
  <si>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</si>
  <si>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</si>
  <si>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</si>
  <si>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</si>
  <si>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</si>
  <si>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</si>
  <si>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</si>
  <si>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</si>
  <si>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</si>
  <si>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</si>
  <si>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</si>
  <si>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</si>
  <si>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</si>
  <si>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</si>
  <si>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</si>
  <si>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</si>
  <si>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</si>
  <si>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</si>
  <si>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</si>
  <si>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</si>
  <si>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</si>
  <si>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</si>
  <si>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</si>
  <si>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</si>
  <si>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</si>
  <si>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</si>
  <si>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</si>
  <si>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</si>
  <si>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</si>
  <si>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</si>
  <si>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</si>
  <si>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</si>
  <si>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</si>
  <si>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</si>
  <si>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</si>
  <si>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</si>
  <si>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</si>
  <si>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</si>
  <si>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</si>
  <si>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</si>
  <si>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</si>
  <si>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</si>
  <si>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</si>
  <si>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</si>
  <si>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</si>
  <si>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</si>
  <si>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</si>
  <si>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</si>
  <si>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</si>
  <si>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</si>
  <si>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</si>
  <si>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</si>
  <si>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</si>
  <si>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</si>
  <si>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</si>
  <si>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</si>
  <si>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</si>
  <si>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</si>
  <si>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</si>
  <si>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</si>
  <si>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</si>
  <si>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</si>
  <si>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</si>
  <si>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</si>
  <si>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</si>
  <si>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</si>
  <si>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</si>
  <si>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</si>
  <si>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</si>
  <si>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</si>
  <si>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</si>
  <si>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</si>
  <si>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</si>
  <si>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</si>
  <si>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</si>
  <si>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</si>
  <si>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</si>
  <si>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</si>
  <si>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</si>
  <si>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</si>
  <si>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</si>
  <si>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</si>
  <si>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</si>
  <si>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</si>
  <si>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</si>
  <si>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</si>
  <si>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</si>
  <si>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</si>
  <si>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</si>
  <si>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</si>
  <si>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</si>
  <si>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</si>
  <si>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</si>
  <si>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</si>
  <si>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</si>
  <si>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</si>
  <si>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</si>
  <si>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</si>
  <si>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</si>
  <si>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</si>
  <si>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</si>
  <si>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</si>
  <si>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</si>
  <si>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</si>
  <si>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</si>
  <si>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</si>
  <si>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</si>
  <si>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</si>
  <si>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</si>
  <si>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</si>
  <si>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</si>
  <si>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</si>
  <si>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</si>
  <si>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</si>
  <si>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</si>
  <si>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</si>
  <si>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</si>
  <si>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</si>
  <si>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</si>
  <si>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</si>
  <si>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</si>
  <si>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</si>
  <si>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</si>
  <si>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</si>
  <si>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</si>
  <si>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</si>
  <si>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</si>
  <si>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</si>
  <si>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</si>
  <si>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</si>
  <si>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</si>
  <si>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</si>
  <si>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</si>
  <si>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</si>
  <si>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</si>
  <si>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</si>
  <si>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</si>
  <si>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</si>
  <si>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</si>
  <si>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</si>
  <si>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</si>
  <si>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</si>
  <si>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</si>
  <si>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</si>
  <si>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</si>
  <si>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</si>
  <si>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</si>
  <si>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</si>
  <si>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</si>
  <si>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</si>
  <si>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</si>
  <si>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</si>
  <si>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</si>
  <si>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</si>
  <si>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</si>
  <si>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</si>
  <si>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</si>
  <si>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</si>
  <si>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</si>
  <si>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</si>
  <si>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</si>
  <si>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</si>
  <si>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</si>
  <si>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</si>
  <si>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</si>
  <si>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</si>
  <si>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</si>
  <si>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</si>
  <si>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</si>
  <si>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</si>
  <si>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</si>
  <si>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</si>
  <si>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</si>
  <si>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</si>
  <si>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</si>
  <si>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</si>
  <si>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</si>
  <si>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</si>
  <si>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</si>
  <si>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</si>
  <si>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</si>
  <si>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</si>
  <si>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</si>
  <si>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</si>
  <si>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</si>
  <si>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</si>
  <si>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</si>
  <si>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</si>
  <si>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</si>
  <si>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</si>
  <si>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</si>
  <si>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</si>
  <si>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</si>
  <si>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</si>
  <si>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</si>
  <si>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</si>
  <si>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</si>
  <si>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</si>
  <si>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</si>
  <si>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</si>
  <si>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</si>
  <si>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</si>
  <si>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</si>
  <si>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</si>
  <si>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</si>
  <si>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</si>
  <si>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</si>
  <si>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</si>
  <si>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</si>
  <si>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</si>
  <si>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</si>
  <si>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</si>
  <si>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</si>
  <si>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</si>
  <si>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</si>
  <si>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</si>
  <si>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</si>
  <si>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</si>
  <si>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</si>
  <si>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</si>
  <si>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</si>
  <si>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</si>
  <si>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</si>
  <si>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</si>
  <si>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</si>
  <si>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</si>
  <si>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</si>
  <si>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</si>
  <si>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</si>
  <si>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</si>
  <si>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</si>
  <si>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</si>
  <si>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</si>
  <si>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</si>
  <si>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</si>
  <si>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</si>
  <si>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</si>
  <si>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</si>
  <si>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</si>
  <si>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</si>
  <si>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</si>
  <si>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</si>
  <si>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</si>
  <si>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</si>
  <si>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</si>
  <si>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</si>
  <si>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</si>
  <si>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</si>
  <si>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</si>
  <si>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</si>
  <si>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</si>
  <si>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</si>
  <si>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</si>
  <si>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</si>
  <si>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</si>
  <si>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</si>
  <si>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</si>
  <si>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</si>
  <si>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</si>
  <si>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</si>
  <si>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</si>
  <si>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</si>
  <si>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</si>
  <si>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</si>
  <si>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</si>
  <si>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</si>
  <si>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</si>
  <si>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</si>
  <si>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</si>
  <si>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</si>
  <si>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</si>
  <si>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</si>
  <si>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</si>
  <si>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</si>
  <si>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</si>
  <si>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</si>
  <si>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</si>
  <si>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</si>
  <si>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</si>
  <si>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</si>
  <si>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</si>
  <si>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</si>
  <si>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</si>
  <si>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</si>
  <si>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</si>
  <si>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</si>
  <si>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</si>
  <si>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</si>
  <si>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</si>
  <si>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</si>
  <si>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</si>
  <si>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</si>
  <si>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</si>
  <si>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</si>
  <si>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</si>
  <si>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</si>
  <si>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</si>
  <si>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</si>
  <si>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</si>
  <si>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</si>
  <si>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</si>
  <si>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</si>
  <si>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</si>
  <si>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</si>
  <si>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</si>
  <si>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</si>
  <si>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</si>
  <si>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</si>
  <si>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</si>
  <si>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</si>
  <si>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</si>
  <si>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</si>
  <si>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</si>
  <si>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</si>
  <si>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</si>
  <si>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</si>
  <si>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</si>
  <si>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</si>
  <si>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</si>
  <si>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</si>
  <si>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</si>
  <si>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</si>
  <si>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</si>
  <si>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</si>
  <si>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</si>
  <si>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</si>
  <si>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</si>
  <si>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</si>
  <si>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</si>
  <si>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</si>
  <si>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</si>
  <si>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</si>
  <si>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</si>
  <si>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</si>
  <si>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</si>
  <si>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</si>
  <si>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</si>
  <si>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</si>
  <si>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</si>
  <si>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</si>
  <si>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</si>
  <si>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</si>
  <si>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</si>
  <si>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</si>
  <si>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</si>
  <si>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</si>
  <si>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</si>
  <si>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</si>
  <si>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</si>
  <si>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</si>
  <si>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</si>
  <si>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</si>
  <si>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</si>
  <si>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</si>
  <si>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</si>
  <si>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</si>
  <si>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</si>
  <si>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</si>
  <si>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</si>
  <si>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</si>
  <si>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</si>
  <si>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</si>
  <si>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</si>
  <si>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</si>
  <si>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</si>
  <si>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</si>
  <si>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</si>
  <si>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</si>
  <si>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</si>
  <si>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</si>
  <si>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</si>
  <si>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</si>
  <si>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</si>
  <si>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</si>
  <si>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</si>
  <si>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</si>
  <si>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</si>
  <si>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</si>
  <si>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</si>
  <si>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</si>
  <si>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</si>
  <si>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</si>
  <si>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</si>
  <si>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</si>
  <si>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</si>
  <si>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</si>
  <si>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</si>
  <si>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</si>
  <si>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</si>
  <si>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</si>
  <si>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</si>
  <si>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</si>
  <si>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</si>
  <si>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</si>
  <si>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</si>
  <si>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</si>
  <si>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</si>
  <si>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</si>
  <si>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</si>
  <si>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</si>
  <si>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</si>
  <si>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</si>
  <si>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</si>
  <si>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</si>
  <si>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</si>
  <si>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</si>
  <si>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</si>
  <si>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</si>
  <si>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</si>
  <si>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</si>
  <si>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</si>
  <si>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</si>
  <si>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</si>
  <si>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</si>
  <si>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</si>
  <si>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</si>
  <si>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</si>
  <si>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</si>
  <si>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</si>
  <si>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</si>
  <si>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</si>
  <si>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</si>
  <si>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</si>
  <si>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</si>
  <si>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</si>
  <si>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</si>
  <si>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</si>
  <si>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</si>
  <si>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</si>
  <si>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</si>
  <si>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</si>
  <si>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</si>
  <si>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</si>
  <si>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</si>
  <si>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</si>
  <si>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</si>
  <si>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</si>
  <si>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</si>
  <si>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</si>
  <si>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</si>
  <si>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</si>
  <si>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</si>
  <si>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</si>
  <si>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</si>
  <si>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</si>
  <si>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</si>
  <si>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</si>
  <si>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</si>
  <si>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</si>
  <si>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</si>
  <si>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</si>
  <si>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</si>
  <si>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</si>
  <si>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</si>
  <si>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</si>
  <si>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</si>
  <si>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</si>
  <si>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</si>
  <si>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</si>
  <si>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</si>
  <si>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</si>
  <si>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</si>
  <si>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</si>
  <si>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</si>
  <si>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</si>
  <si>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</si>
  <si>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</si>
  <si>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</si>
  <si>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</si>
  <si>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</si>
  <si>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</si>
  <si>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</si>
  <si>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</si>
  <si>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</si>
  <si>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</si>
  <si>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</si>
  <si>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</si>
  <si>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</si>
  <si>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</si>
  <si>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</si>
  <si>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</si>
  <si>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</si>
  <si>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</si>
  <si>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</si>
  <si>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</si>
  <si>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</si>
  <si>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</si>
  <si>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</si>
  <si>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</si>
  <si>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</si>
  <si>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</si>
  <si>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</si>
  <si>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</si>
  <si>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</si>
  <si>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</si>
  <si>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</si>
  <si>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</si>
  <si>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</si>
  <si>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</si>
  <si>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</si>
  <si>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</si>
  <si>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</si>
  <si>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</si>
  <si>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</si>
  <si>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</si>
  <si>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</si>
  <si>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</si>
  <si>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</si>
  <si>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</si>
  <si>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</si>
  <si>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</si>
  <si>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</si>
  <si>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</si>
  <si>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</si>
  <si>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</si>
  <si>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</si>
  <si>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</si>
  <si>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</si>
  <si>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</si>
  <si>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</si>
  <si>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</si>
  <si>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</si>
  <si>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</si>
  <si>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</si>
  <si>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</si>
  <si>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</si>
  <si>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</si>
  <si>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</si>
  <si>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</si>
  <si>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</si>
  <si>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</si>
  <si>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</si>
  <si>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</si>
  <si>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</si>
  <si>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</si>
  <si>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</si>
  <si>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</si>
  <si>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</si>
  <si>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</si>
  <si>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</si>
  <si>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</si>
  <si>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</si>
  <si>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</si>
  <si>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</si>
  <si>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</si>
  <si>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</si>
  <si>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</si>
  <si>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</si>
  <si>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</si>
  <si>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</si>
  <si>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</si>
  <si>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</si>
  <si>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</si>
  <si>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</si>
  <si>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</si>
  <si>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</si>
  <si>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</si>
  <si>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</si>
  <si>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</si>
  <si>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</si>
  <si>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</si>
  <si>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</si>
  <si>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</si>
  <si>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</si>
  <si>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</si>
  <si>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</si>
  <si>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</si>
  <si>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</si>
  <si>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</si>
  <si>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</si>
  <si>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</si>
  <si>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</si>
  <si>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</si>
  <si>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</si>
  <si>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</si>
  <si>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</si>
  <si>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</si>
  <si>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</si>
  <si>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</si>
  <si>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</si>
  <si>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</si>
  <si>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</si>
  <si>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</si>
  <si>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</si>
  <si>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</si>
  <si>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</si>
  <si>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</si>
  <si>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</si>
  <si>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</si>
  <si>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</si>
  <si>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</si>
  <si>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</si>
  <si>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</si>
  <si>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</si>
  <si>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</si>
  <si>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</si>
  <si>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</si>
  <si>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</si>
  <si>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</si>
  <si>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</si>
  <si>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</si>
  <si>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</si>
  <si>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</si>
  <si>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</si>
  <si>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</si>
  <si>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</si>
  <si>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</si>
  <si>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</si>
  <si>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</si>
  <si>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</si>
  <si>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</si>
  <si>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</si>
  <si>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</si>
  <si>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</si>
  <si>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</si>
  <si>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</si>
  <si>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</si>
  <si>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</si>
  <si>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</si>
  <si>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</si>
  <si>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</si>
  <si>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</si>
  <si>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</si>
  <si>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</si>
  <si>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</si>
  <si>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</si>
  <si>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</si>
  <si>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</si>
  <si>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</si>
  <si>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</si>
  <si>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</si>
  <si>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</si>
  <si>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</si>
  <si>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</si>
  <si>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</si>
  <si>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</si>
  <si>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</si>
  <si>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</si>
  <si>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</si>
  <si>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</si>
  <si>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</si>
  <si>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</si>
  <si>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</si>
  <si>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</si>
  <si>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</si>
  <si>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</si>
  <si>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</si>
  <si>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</si>
  <si>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</si>
  <si>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</si>
  <si>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</si>
  <si>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</si>
  <si>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</si>
  <si>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</si>
  <si>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</si>
  <si>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</si>
  <si>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</si>
  <si>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</si>
  <si>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</si>
  <si>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</si>
  <si>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</si>
  <si>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</si>
  <si>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</si>
  <si>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</si>
  <si>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</si>
  <si>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</si>
  <si>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</si>
  <si>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</si>
  <si>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</si>
  <si>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</si>
  <si>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</si>
  <si>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</si>
  <si>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</si>
  <si>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</si>
  <si>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</si>
  <si>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</si>
  <si>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</si>
  <si>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</si>
  <si>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</si>
  <si>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</si>
  <si>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</si>
  <si>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</si>
  <si>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</si>
  <si>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</si>
  <si>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</si>
  <si>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</si>
  <si>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</si>
  <si>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</si>
  <si>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</si>
  <si>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</si>
  <si>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</si>
  <si>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</si>
  <si>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</si>
  <si>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</si>
  <si>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</si>
  <si>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</si>
  <si>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</si>
  <si>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</si>
  <si>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</si>
  <si>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</si>
  <si>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</si>
  <si>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</si>
  <si>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</si>
  <si>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</si>
  <si>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</si>
  <si>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</si>
  <si>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</si>
  <si>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</si>
  <si>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</si>
  <si>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</si>
  <si>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</si>
  <si>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</si>
  <si>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</si>
  <si>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</si>
  <si>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</si>
  <si>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</si>
  <si>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</si>
  <si>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</si>
  <si>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</si>
  <si>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</si>
  <si>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</si>
  <si>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</si>
  <si>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</si>
  <si>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</si>
  <si>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</si>
  <si>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</si>
  <si>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</si>
  <si>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</si>
  <si>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</si>
  <si>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</si>
  <si>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</si>
  <si>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</si>
  <si>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</si>
  <si>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</si>
  <si>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</si>
  <si>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</si>
  <si>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</si>
  <si>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</si>
  <si>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</si>
  <si>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</si>
  <si>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</si>
  <si>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</si>
  <si>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</si>
  <si>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</si>
  <si>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</si>
  <si>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</si>
  <si>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</si>
  <si>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</si>
  <si>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</si>
  <si>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</si>
  <si>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</si>
  <si>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</si>
  <si>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</si>
  <si>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</si>
  <si>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</si>
  <si>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</si>
  <si>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</si>
  <si>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</si>
  <si>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</si>
  <si>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</si>
  <si>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</si>
  <si>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</si>
  <si>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</si>
  <si>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</si>
  <si>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</si>
  <si>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</si>
  <si>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</si>
  <si>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</si>
  <si>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</si>
  <si>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</si>
  <si>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</si>
  <si>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</si>
  <si>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</si>
  <si>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</si>
  <si>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</si>
  <si>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</si>
  <si>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</si>
  <si>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</si>
  <si>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</si>
  <si>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</si>
  <si>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</si>
  <si>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</si>
  <si>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</si>
  <si>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</si>
  <si>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</si>
  <si>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</si>
  <si>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</si>
  <si>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</si>
  <si>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</si>
  <si>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</si>
  <si>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</si>
  <si>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</si>
  <si>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</si>
  <si>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</si>
  <si>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</si>
  <si>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</si>
  <si>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</si>
  <si>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</si>
  <si>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</si>
  <si>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</si>
  <si>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</si>
  <si>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</si>
  <si>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</si>
  <si>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</si>
  <si>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</si>
  <si>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</si>
  <si>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</si>
  <si>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</si>
  <si>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</si>
  <si>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</si>
  <si>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</si>
  <si>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</si>
  <si>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</si>
  <si>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</si>
  <si>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</si>
  <si>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</si>
  <si>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</si>
  <si>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</si>
  <si>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</si>
  <si>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</si>
  <si>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</si>
  <si>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</si>
  <si>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</si>
  <si>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</si>
  <si>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</si>
  <si>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</si>
  <si>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</si>
  <si>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</si>
  <si>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</si>
  <si>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</si>
  <si>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</si>
  <si>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</si>
  <si>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</si>
  <si>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</si>
  <si>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</si>
  <si>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</si>
  <si>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</si>
  <si>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</si>
  <si>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</si>
  <si>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</si>
  <si>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</si>
  <si>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</si>
  <si>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</si>
  <si>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</si>
  <si>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</si>
  <si>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</si>
  <si>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</si>
  <si>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</si>
  <si>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</si>
  <si>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</si>
  <si>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</si>
  <si>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</si>
  <si>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</si>
  <si>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</si>
  <si>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</si>
  <si>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</si>
  <si>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</si>
  <si>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</si>
  <si>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</si>
  <si>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</si>
  <si>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</si>
  <si>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</si>
  <si>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</si>
  <si>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</si>
  <si>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</si>
  <si>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</si>
  <si>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</si>
  <si>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</si>
  <si>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</si>
  <si>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</si>
  <si>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</si>
  <si>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</si>
  <si>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</si>
  <si>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</si>
  <si>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</si>
  <si>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</si>
  <si>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</si>
  <si>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</si>
  <si>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</si>
  <si>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</si>
  <si>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</si>
  <si>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</si>
  <si>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</si>
  <si>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</si>
  <si>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</si>
  <si>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</si>
  <si>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</si>
  <si>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</si>
  <si>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</si>
  <si>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</si>
  <si>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</si>
  <si>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</si>
  <si>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</si>
  <si>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</si>
  <si>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</si>
  <si>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</si>
  <si>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</si>
  <si>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</si>
  <si>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</si>
  <si>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</si>
  <si>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</si>
  <si>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</si>
  <si>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</si>
  <si>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</si>
  <si>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</si>
  <si>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</si>
  <si>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</si>
  <si>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</si>
  <si>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</si>
  <si>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</si>
  <si>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</si>
  <si>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</si>
  <si>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</si>
  <si>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</si>
  <si>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</si>
  <si>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</si>
  <si>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</si>
  <si>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</si>
  <si>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</si>
  <si>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</si>
  <si>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</si>
  <si>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</si>
  <si>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</si>
  <si>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</si>
  <si>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</si>
  <si>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</si>
  <si>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</si>
  <si>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</si>
  <si>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</si>
  <si>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</si>
  <si>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</si>
  <si>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</si>
  <si>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</si>
  <si>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</si>
  <si>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</si>
  <si>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</si>
  <si>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</si>
  <si>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</si>
  <si>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</si>
  <si>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</si>
  <si>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</si>
  <si>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</si>
  <si>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</si>
  <si>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</si>
  <si>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</si>
  <si>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</si>
  <si>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</si>
  <si>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</si>
  <si>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</si>
  <si>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</si>
  <si>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</si>
  <si>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</si>
  <si>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</si>
  <si>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</si>
  <si>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</si>
  <si>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</si>
  <si>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</si>
  <si>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</si>
  <si>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</si>
  <si>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</si>
  <si>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</si>
  <si>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</si>
  <si>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</si>
  <si>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</si>
  <si>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</si>
  <si>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</si>
  <si>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</si>
  <si>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</si>
  <si>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</si>
  <si>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</si>
  <si>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</si>
  <si>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</si>
  <si>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</si>
  <si>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</si>
  <si>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</si>
  <si>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</si>
  <si>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</si>
  <si>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</si>
  <si>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</si>
  <si>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</si>
  <si>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</si>
  <si>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</si>
  <si>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</si>
  <si>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</si>
  <si>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</si>
  <si>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</si>
  <si>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</si>
  <si>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</si>
  <si>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</si>
  <si>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</si>
  <si>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</si>
  <si>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</si>
  <si>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</si>
  <si>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</si>
  <si>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</si>
  <si>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</si>
  <si>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</si>
  <si>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</si>
  <si>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</si>
  <si>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</si>
  <si>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</si>
  <si>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</si>
  <si>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</si>
  <si>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</si>
  <si>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</si>
  <si>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</si>
  <si>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</si>
  <si>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</si>
  <si>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</si>
  <si>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</si>
  <si>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</si>
  <si>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</si>
  <si>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</si>
  <si>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</si>
  <si>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</si>
  <si>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</si>
  <si>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</si>
  <si>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</si>
  <si>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</si>
  <si>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</si>
  <si>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</si>
  <si>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</si>
  <si>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</si>
  <si>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</si>
  <si>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</si>
  <si>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</si>
  <si>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</si>
  <si>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</si>
  <si>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</si>
  <si>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</si>
  <si>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</si>
  <si>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</si>
  <si>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</si>
  <si>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</si>
  <si>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</si>
  <si>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</si>
  <si>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</si>
  <si>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</si>
  <si>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</si>
  <si>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</si>
  <si>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</si>
  <si>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</si>
  <si>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</si>
  <si>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</si>
  <si>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</si>
  <si>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</si>
  <si>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</si>
  <si>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</si>
  <si>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</si>
  <si>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</si>
  <si>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</si>
  <si>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</si>
  <si>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</si>
  <si>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</si>
  <si>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</si>
  <si>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</si>
  <si>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</si>
  <si>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</si>
  <si>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</si>
  <si>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</si>
  <si>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</si>
  <si>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</si>
  <si>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</si>
  <si>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</si>
  <si>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</si>
  <si>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</si>
  <si>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</si>
  <si>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</si>
  <si>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</si>
  <si>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</si>
  <si>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</si>
  <si>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</si>
  <si>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</si>
  <si>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</si>
  <si>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</si>
  <si>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</si>
  <si>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</si>
  <si>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</si>
  <si>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</si>
  <si>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</si>
  <si>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</si>
  <si>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</si>
  <si>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</si>
  <si>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</si>
  <si>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</si>
  <si>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</si>
  <si>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</si>
  <si>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</si>
  <si>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</si>
  <si>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</si>
  <si>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</si>
  <si>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</si>
  <si>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</si>
  <si>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</si>
  <si>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</si>
  <si>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</si>
  <si>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</si>
  <si>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</si>
  <si>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</si>
  <si>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</si>
  <si>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</si>
  <si>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</si>
  <si>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</si>
  <si>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</si>
  <si>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</si>
  <si>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</si>
  <si>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</si>
  <si>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</si>
  <si>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</si>
  <si>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</si>
  <si>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</si>
  <si>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</si>
  <si>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</si>
  <si>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</si>
  <si>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</si>
  <si>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</si>
  <si>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</si>
  <si>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</si>
  <si>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</si>
  <si>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</si>
  <si>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</si>
  <si>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</si>
  <si>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</si>
  <si>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</si>
  <si>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</si>
  <si>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</si>
  <si>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</si>
  <si>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</si>
  <si>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</si>
  <si>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</si>
  <si>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</si>
  <si>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</si>
  <si>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</si>
  <si>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</si>
  <si>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</si>
  <si>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</si>
  <si>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</si>
  <si>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</si>
  <si>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</si>
  <si>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</si>
  <si>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</si>
  <si>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</si>
  <si>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</si>
  <si>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</si>
  <si>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</si>
  <si>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</si>
  <si>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</si>
  <si>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</si>
  <si>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</si>
  <si>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</si>
  <si>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</si>
  <si>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</si>
  <si>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</si>
  <si>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</si>
  <si>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</si>
  <si>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</si>
  <si>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</si>
  <si>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</si>
  <si>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</si>
  <si>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</si>
  <si>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</si>
  <si>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</si>
  <si>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</si>
  <si>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</si>
  <si>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</si>
  <si>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</si>
  <si>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</si>
  <si>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</si>
  <si>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</si>
  <si>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</si>
  <si>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</si>
  <si>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</si>
  <si>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</si>
  <si>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</si>
  <si>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</si>
  <si>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</si>
  <si>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</si>
  <si>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</si>
  <si>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</si>
  <si>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</si>
  <si>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</si>
  <si>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</si>
  <si>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</si>
  <si>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</si>
  <si>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</si>
  <si>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</si>
  <si>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</si>
  <si>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</si>
  <si>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</si>
  <si>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</si>
  <si>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</si>
  <si>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</si>
  <si>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</si>
  <si>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</si>
  <si>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</si>
  <si>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</si>
  <si>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</si>
  <si>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</si>
  <si>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</si>
  <si>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</si>
  <si>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</si>
  <si>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</si>
  <si>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</si>
  <si>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</si>
  <si>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</si>
  <si>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</si>
  <si>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</si>
  <si>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</si>
  <si>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</si>
  <si>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</si>
  <si>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</si>
  <si>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</si>
  <si>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</si>
  <si>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</si>
  <si>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</si>
  <si>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</si>
  <si>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</si>
  <si>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</si>
  <si>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</si>
  <si>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</si>
  <si>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</si>
  <si>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</si>
  <si>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</si>
  <si>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</si>
  <si>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</si>
  <si>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</si>
  <si>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</si>
  <si>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</si>
  <si>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</si>
  <si>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</si>
  <si>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</si>
  <si>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</si>
  <si>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</si>
  <si>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</si>
  <si>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</si>
  <si>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</si>
  <si>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</si>
  <si>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</si>
  <si>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</si>
  <si>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</si>
  <si>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</si>
  <si>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</si>
  <si>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</si>
  <si>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</si>
  <si>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</si>
  <si>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</si>
  <si>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</si>
  <si>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</si>
  <si>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</si>
  <si>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</si>
  <si>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</si>
  <si>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</si>
  <si>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</si>
  <si>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</si>
  <si>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</si>
  <si>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</si>
  <si>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</si>
  <si>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</si>
  <si>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</si>
  <si>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</si>
  <si>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</si>
  <si>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</si>
  <si>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</si>
  <si>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</si>
  <si>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</si>
  <si>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</si>
  <si>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</si>
  <si>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</si>
  <si>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</si>
  <si>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</si>
  <si>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</si>
  <si>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</si>
  <si>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</si>
  <si>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</si>
  <si>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</si>
  <si>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</si>
  <si>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</si>
  <si>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</si>
  <si>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</si>
  <si>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</si>
  <si>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</si>
  <si>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</si>
  <si>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</si>
  <si>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</si>
  <si>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</si>
  <si>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</si>
  <si>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</si>
  <si>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</si>
  <si>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</si>
  <si>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</si>
  <si>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</si>
  <si>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</si>
  <si>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</si>
  <si>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</si>
  <si>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</si>
  <si>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</si>
  <si>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</si>
  <si>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</si>
  <si>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</si>
  <si>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</si>
  <si>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</si>
  <si>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</si>
  <si>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</si>
  <si>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</si>
  <si>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</si>
  <si>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</si>
  <si>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</si>
  <si>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</si>
  <si>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</si>
  <si>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</si>
  <si>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</si>
  <si>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</si>
  <si>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</si>
  <si>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</si>
  <si>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</si>
  <si>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</si>
  <si>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</si>
  <si>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</si>
  <si>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</si>
  <si>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</si>
  <si>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</si>
  <si>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</si>
  <si>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</si>
  <si>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</si>
  <si>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</si>
  <si>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</si>
  <si>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</si>
  <si>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</si>
  <si>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</si>
  <si>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</si>
  <si>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</si>
  <si>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</si>
  <si>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</si>
  <si>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</si>
  <si>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</si>
  <si>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</si>
  <si>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</si>
  <si>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</si>
  <si>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</si>
  <si>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</si>
  <si>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</si>
  <si>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</si>
  <si>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</si>
  <si>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</si>
  <si>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</si>
  <si>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</si>
  <si>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</si>
  <si>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</si>
  <si>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</si>
  <si>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</si>
  <si>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</si>
  <si>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</si>
  <si>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</si>
  <si>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</si>
  <si>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</si>
  <si>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</si>
  <si>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</si>
  <si>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</si>
  <si>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</si>
  <si>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</si>
  <si>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</si>
  <si>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</si>
  <si>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</si>
  <si>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</si>
  <si>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</si>
  <si>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</si>
  <si>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</si>
  <si>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</si>
  <si>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</si>
  <si>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</si>
  <si>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</si>
  <si>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</si>
  <si>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</si>
  <si>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</si>
  <si>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</si>
  <si>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</si>
  <si>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</si>
  <si>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</si>
  <si>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</si>
  <si>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</si>
  <si>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</si>
  <si>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</si>
  <si>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</si>
  <si>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</si>
  <si>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</si>
  <si>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</si>
  <si>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</si>
  <si>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</si>
  <si>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</si>
  <si>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</si>
  <si>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</si>
  <si>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</si>
  <si>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</si>
  <si>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</si>
  <si>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</si>
  <si>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</si>
  <si>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</si>
  <si>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</si>
  <si>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</si>
  <si>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</si>
  <si>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</si>
  <si>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</si>
  <si>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</si>
  <si>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</si>
  <si>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</si>
  <si>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</si>
  <si>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</si>
  <si>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</si>
  <si>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</si>
  <si>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</si>
  <si>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</si>
  <si>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</si>
  <si>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</si>
  <si>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</si>
  <si>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</si>
  <si>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</si>
  <si>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</si>
  <si>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</si>
  <si>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</si>
  <si>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</si>
  <si>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</si>
  <si>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</si>
  <si>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</si>
  <si>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</si>
  <si>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</si>
  <si>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</si>
  <si>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</si>
  <si>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</si>
  <si>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</si>
  <si>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</si>
  <si>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</si>
  <si>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</si>
  <si>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</si>
  <si>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</si>
  <si>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</si>
  <si>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</si>
  <si>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</si>
  <si>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</si>
  <si>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</si>
  <si>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</si>
  <si>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</si>
  <si>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</si>
  <si>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</si>
  <si>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</si>
  <si>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</si>
  <si>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</si>
  <si>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</si>
  <si>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</si>
  <si>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</si>
  <si>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</si>
  <si>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</si>
  <si>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</si>
  <si>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</si>
  <si>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</si>
  <si>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</si>
  <si>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</si>
  <si>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</si>
  <si>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</si>
  <si>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</si>
  <si>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</si>
  <si>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</si>
  <si>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</si>
  <si>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</si>
  <si>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</si>
  <si>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</si>
  <si>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</si>
  <si>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</si>
  <si>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</si>
  <si>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</si>
  <si>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</si>
  <si>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</si>
  <si>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</si>
  <si>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</si>
  <si>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</si>
  <si>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</si>
  <si>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</si>
  <si>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</si>
  <si>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</si>
  <si>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</si>
  <si>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</si>
  <si>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</si>
  <si>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</si>
  <si>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</si>
  <si>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</si>
  <si>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</si>
  <si>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</si>
  <si>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</si>
  <si>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</si>
  <si>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</si>
  <si>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</si>
  <si>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</si>
  <si>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</si>
  <si>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</si>
  <si>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</si>
  <si>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</si>
  <si>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</si>
  <si>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</si>
  <si>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</si>
  <si>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</si>
  <si>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</si>
  <si>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</si>
  <si>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</si>
  <si>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</si>
  <si>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</si>
  <si>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</si>
  <si>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</si>
  <si>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</si>
  <si>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</si>
  <si>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</si>
  <si>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</si>
  <si>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</si>
  <si>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</si>
  <si>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</si>
  <si>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</si>
  <si>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</si>
  <si>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</si>
  <si>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</si>
  <si>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</si>
  <si>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</si>
  <si>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</si>
  <si>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</si>
  <si>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</si>
  <si>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</si>
  <si>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</si>
  <si>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</si>
  <si>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</si>
  <si>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</si>
  <si>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</si>
  <si>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</si>
  <si>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</si>
  <si>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</si>
  <si>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</si>
  <si>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</si>
  <si>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</si>
  <si>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</si>
  <si>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</si>
  <si>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</si>
  <si>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</si>
  <si>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</si>
  <si>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</si>
  <si>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</si>
  <si>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</si>
  <si>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</si>
  <si>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</si>
  <si>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</si>
  <si>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</si>
  <si>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</si>
  <si>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</si>
  <si>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</si>
  <si>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</si>
  <si>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</si>
  <si>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</si>
  <si>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</si>
  <si>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</si>
  <si>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</si>
  <si>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</si>
  <si>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</si>
  <si>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</si>
  <si>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</si>
  <si>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</si>
  <si>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</si>
  <si>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</si>
  <si>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</si>
  <si>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</si>
  <si>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</si>
  <si>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</si>
  <si>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</si>
  <si>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</si>
  <si>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</si>
  <si>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</si>
  <si>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</si>
  <si>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</si>
  <si>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</si>
  <si>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</si>
  <si>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</si>
  <si>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</si>
  <si>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</si>
  <si>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</si>
  <si>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</si>
  <si>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</si>
  <si>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</si>
  <si>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</si>
  <si>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</si>
  <si>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</si>
  <si>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</si>
  <si>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</si>
  <si>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</si>
  <si>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</si>
  <si>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</si>
  <si>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</si>
  <si>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</si>
  <si>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</si>
  <si>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</si>
  <si>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</si>
  <si>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</si>
  <si>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</si>
  <si>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</si>
  <si>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</si>
  <si>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</si>
  <si>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</si>
  <si>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</si>
  <si>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</si>
  <si>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</si>
  <si>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</si>
  <si>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</si>
  <si>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</si>
  <si>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</si>
  <si>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</si>
  <si>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</si>
  <si>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</si>
  <si>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</si>
  <si>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</si>
  <si>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</si>
  <si>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</si>
  <si>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</si>
  <si>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</si>
  <si>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</si>
  <si>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</si>
  <si>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</si>
  <si>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</si>
  <si>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</si>
  <si>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</si>
  <si>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</si>
  <si>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</si>
  <si>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</si>
  <si>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</si>
  <si>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</si>
  <si>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</si>
  <si>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</si>
  <si>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</si>
  <si>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</si>
  <si>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</si>
  <si>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</si>
  <si>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</si>
  <si>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</si>
  <si>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</si>
  <si>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</si>
  <si>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</si>
  <si>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</si>
  <si>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</si>
  <si>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</si>
  <si>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</si>
  <si>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</si>
  <si>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</si>
  <si>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</si>
  <si>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</si>
  <si>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</si>
  <si>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</si>
  <si>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</si>
  <si>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</si>
  <si>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</si>
  <si>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</si>
  <si>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</si>
  <si>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</si>
  <si>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</si>
  <si>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</si>
  <si>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</si>
  <si>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</si>
  <si>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</si>
  <si>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</si>
  <si>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</si>
  <si>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</si>
  <si>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</si>
  <si>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</si>
  <si>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</si>
  <si>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</si>
  <si>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</si>
  <si>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</si>
  <si>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</si>
  <si>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</si>
  <si>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</si>
  <si>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</si>
  <si>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</si>
  <si>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</si>
  <si>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</si>
  <si>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</si>
  <si>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</si>
  <si>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</si>
  <si>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</si>
  <si>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</si>
  <si>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</si>
  <si>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</si>
  <si>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</si>
  <si>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</si>
  <si>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</si>
  <si>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</si>
  <si>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</si>
  <si>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</si>
  <si>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</si>
  <si>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</si>
  <si>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</si>
  <si>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</si>
  <si>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</si>
  <si>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</si>
  <si>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</si>
  <si>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</si>
  <si>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</si>
  <si>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</si>
  <si>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</si>
  <si>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</si>
  <si>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</si>
  <si>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</si>
  <si>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</si>
  <si>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</si>
  <si>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</si>
  <si>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</si>
  <si>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</si>
  <si>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</si>
  <si>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</si>
  <si>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</si>
  <si>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</si>
  <si>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</si>
  <si>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</si>
  <si>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</si>
  <si>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</si>
  <si>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</si>
  <si>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</si>
  <si>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</si>
  <si>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</si>
  <si>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</si>
  <si>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</si>
  <si>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</si>
  <si>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</si>
  <si>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</si>
  <si>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</si>
  <si>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</si>
  <si>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</si>
  <si>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</si>
  <si>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</si>
  <si>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</si>
  <si>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</si>
  <si>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</si>
  <si>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</si>
  <si>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</si>
  <si>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</si>
  <si>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</si>
  <si>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</si>
  <si>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</si>
  <si>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</si>
  <si>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</si>
  <si>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</si>
  <si>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</si>
  <si>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</si>
  <si>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</si>
  <si>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</si>
  <si>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</si>
  <si>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</si>
  <si>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</si>
  <si>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</si>
  <si>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</si>
  <si>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</si>
  <si>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</si>
  <si>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</si>
  <si>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</si>
  <si>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</si>
  <si>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</si>
  <si>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</si>
  <si>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</si>
  <si>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</si>
  <si>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</si>
  <si>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</si>
  <si>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</si>
  <si>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</si>
  <si>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</si>
  <si>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</si>
  <si>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</si>
  <si>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</si>
  <si>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</si>
  <si>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</si>
  <si>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</si>
  <si>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</si>
  <si>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</si>
  <si>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</si>
  <si>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</si>
  <si>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</si>
  <si>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</si>
  <si>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</si>
  <si>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</si>
  <si>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</si>
  <si>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</si>
  <si>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</si>
  <si>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</si>
  <si>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</si>
  <si>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</si>
  <si>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</si>
  <si>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</si>
  <si>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</si>
  <si>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</si>
  <si>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</si>
  <si>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</si>
  <si>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</si>
  <si>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</si>
  <si>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</si>
  <si>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</si>
  <si>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</si>
  <si>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</si>
  <si>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</si>
  <si>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</si>
  <si>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</si>
  <si>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</si>
  <si>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</si>
  <si>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</si>
  <si>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</si>
  <si>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</si>
  <si>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</si>
  <si>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</si>
  <si>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</si>
  <si>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</si>
  <si>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</si>
  <si>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</si>
  <si>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</si>
  <si>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</si>
  <si>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</si>
  <si>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</si>
  <si>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</si>
  <si>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</si>
  <si>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</si>
  <si>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</si>
  <si>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</si>
  <si>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</si>
  <si>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</si>
  <si>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</si>
  <si>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</si>
  <si>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</si>
  <si>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</si>
  <si>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</si>
  <si>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</si>
  <si>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</si>
  <si>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</si>
  <si>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</si>
  <si>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</si>
  <si>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</si>
  <si>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</si>
  <si>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</si>
  <si>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</si>
  <si>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</si>
  <si>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</si>
  <si>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</si>
  <si>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</si>
  <si>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</si>
  <si>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</si>
  <si>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</si>
  <si>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</si>
  <si>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</si>
  <si>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</si>
  <si>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</si>
  <si>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</si>
  <si>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</si>
  <si>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</si>
  <si>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</si>
  <si>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</si>
  <si>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</si>
  <si>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</si>
  <si>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</si>
  <si>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</si>
  <si>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</si>
  <si>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</si>
  <si>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</si>
  <si>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</si>
  <si>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</si>
  <si>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</si>
  <si>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</si>
  <si>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</si>
  <si>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</si>
  <si>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</si>
  <si>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</si>
  <si>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</si>
  <si>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</si>
  <si>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</si>
  <si>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</si>
  <si>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</si>
  <si>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</si>
  <si>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</si>
  <si>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</si>
  <si>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</si>
  <si>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</si>
  <si>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</si>
  <si>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</si>
  <si>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</si>
  <si>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</si>
  <si>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</si>
  <si>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</si>
  <si>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</si>
  <si>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</si>
  <si>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</si>
  <si>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</si>
  <si>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</si>
  <si>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</si>
  <si>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</si>
  <si>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</si>
  <si>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</si>
  <si>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</si>
  <si>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</si>
  <si>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</si>
  <si>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</si>
  <si>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</si>
  <si>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</si>
  <si>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</si>
  <si>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</si>
  <si>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</si>
  <si>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</si>
  <si>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</si>
  <si>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</si>
  <si>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</si>
  <si>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</si>
  <si>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</si>
  <si>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</si>
  <si>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</si>
  <si>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</si>
  <si>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</si>
  <si>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</si>
  <si>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</si>
  <si>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</si>
  <si>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</si>
  <si>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</si>
  <si>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</si>
  <si>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</si>
  <si>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</si>
  <si>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</si>
  <si>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</si>
  <si>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</si>
  <si>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</si>
  <si>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</si>
  <si>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</si>
  <si>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</si>
  <si>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</si>
  <si>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</si>
  <si>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</si>
  <si>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</si>
  <si>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</si>
  <si>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</si>
  <si>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</si>
  <si>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</si>
  <si>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</si>
  <si>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</si>
  <si>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</si>
  <si>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</si>
  <si>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</si>
  <si>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</si>
  <si>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</si>
  <si>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</si>
  <si>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</si>
  <si>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</si>
  <si>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</si>
  <si>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</si>
  <si>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</si>
  <si>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</si>
  <si>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</si>
  <si>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</si>
  <si>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</si>
  <si>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</si>
  <si>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</si>
  <si>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</si>
  <si>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</si>
  <si>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</si>
  <si>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</si>
  <si>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</si>
  <si>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</si>
  <si>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</si>
  <si>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</si>
  <si>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</si>
  <si>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</si>
  <si>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</si>
  <si>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</si>
  <si>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</si>
  <si>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</si>
  <si>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</si>
  <si>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</si>
  <si>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</si>
  <si>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</si>
  <si>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</si>
  <si>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</si>
  <si>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</si>
  <si>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</si>
  <si>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</si>
  <si>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</si>
  <si>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</si>
  <si>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</si>
  <si>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</si>
  <si>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</si>
  <si>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</si>
  <si>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</si>
  <si>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</si>
  <si>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</si>
  <si>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</si>
  <si>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</si>
  <si>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</si>
  <si>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</si>
  <si>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</si>
  <si>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</si>
  <si>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</si>
  <si>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</si>
  <si>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</si>
  <si>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</si>
  <si>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</si>
  <si>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</si>
  <si>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</si>
  <si>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</si>
  <si>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</si>
  <si>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</si>
  <si>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</si>
  <si>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</si>
  <si>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</si>
  <si>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</si>
  <si>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</si>
  <si>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</si>
  <si>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</si>
  <si>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</si>
  <si>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</si>
  <si>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</si>
  <si>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</si>
  <si>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</si>
  <si>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</si>
  <si>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</si>
  <si>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</si>
  <si>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</si>
  <si>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</si>
  <si>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</si>
  <si>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</si>
  <si>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</si>
  <si>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</si>
  <si>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</si>
  <si>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</si>
  <si>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</si>
  <si>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</si>
  <si>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</si>
  <si>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</si>
  <si>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</si>
  <si>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</si>
  <si>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</si>
  <si>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</si>
  <si>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</si>
  <si>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</si>
  <si>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</si>
  <si>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</si>
  <si>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</si>
  <si>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</si>
  <si>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</si>
  <si>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</si>
  <si>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</si>
  <si>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</si>
  <si>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</si>
  <si>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</si>
  <si>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</si>
  <si>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</si>
  <si>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</si>
  <si>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</si>
  <si>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</si>
  <si>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</si>
  <si>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</si>
  <si>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</si>
  <si>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</si>
  <si>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</si>
  <si>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</si>
  <si>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</si>
  <si>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</si>
  <si>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</si>
  <si>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</si>
  <si>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</si>
  <si>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</si>
  <si>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</si>
  <si>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</si>
  <si>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</si>
  <si>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</si>
  <si>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</si>
  <si>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</si>
  <si>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</si>
  <si>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</si>
  <si>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</si>
  <si>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</si>
  <si>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</si>
  <si>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</si>
  <si>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</si>
  <si>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</si>
  <si>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</si>
  <si>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</si>
  <si>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</si>
  <si>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</si>
  <si>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</si>
  <si>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</si>
  <si>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</si>
  <si>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</si>
  <si>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</si>
  <si>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</si>
  <si>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</si>
  <si>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</si>
  <si>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</si>
  <si>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</si>
  <si>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</si>
  <si>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</si>
  <si>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</si>
  <si>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</si>
  <si>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</si>
  <si>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</si>
  <si>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</si>
  <si>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</si>
  <si>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</si>
  <si>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</si>
  <si>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</si>
  <si>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</si>
  <si>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</si>
  <si>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</si>
  <si>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</si>
  <si>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</si>
  <si>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</si>
  <si>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</si>
  <si>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</si>
  <si>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</si>
  <si>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</si>
  <si>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</si>
  <si>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</si>
  <si>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</si>
  <si>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</si>
  <si>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</si>
  <si>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</si>
  <si>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</si>
  <si>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</si>
  <si>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</si>
  <si>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</si>
  <si>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</si>
  <si>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</si>
  <si>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</si>
  <si>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</si>
  <si>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</si>
  <si>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</si>
  <si>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</si>
  <si>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</si>
  <si>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</si>
  <si>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</si>
  <si>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</si>
  <si>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</si>
  <si>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</si>
  <si>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</si>
  <si>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</si>
  <si>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</si>
  <si>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</si>
  <si>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</si>
  <si>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</si>
  <si>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</si>
  <si>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</si>
  <si>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</si>
  <si>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</si>
  <si>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</si>
  <si>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</si>
  <si>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</si>
  <si>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</si>
  <si>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</si>
  <si>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</si>
  <si>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</si>
  <si>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</si>
  <si>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</si>
  <si>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</si>
  <si>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</si>
  <si>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</si>
  <si>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</si>
  <si>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</si>
  <si>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</si>
  <si>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</si>
  <si>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</si>
  <si>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</si>
  <si>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</si>
  <si>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</si>
  <si>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</si>
  <si>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</si>
  <si>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</si>
  <si>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</si>
  <si>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</si>
  <si>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</si>
  <si>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</si>
  <si>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</si>
  <si>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</si>
  <si>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</si>
  <si>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</si>
  <si>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</si>
  <si>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</si>
  <si>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</si>
  <si>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</si>
  <si>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</si>
  <si>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</si>
  <si>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</si>
  <si>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</si>
  <si>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</si>
  <si>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</si>
  <si>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</si>
  <si>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</si>
  <si>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</si>
  <si>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</si>
  <si>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</si>
  <si>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</si>
  <si>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</si>
  <si>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</si>
  <si>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</si>
  <si>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</si>
  <si>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</si>
  <si>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</si>
  <si>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</si>
  <si>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</si>
  <si>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</si>
  <si>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</si>
  <si>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</si>
  <si>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</si>
  <si>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</si>
  <si>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</si>
  <si>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</si>
  <si>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</si>
  <si>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</si>
  <si>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</si>
  <si>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</si>
  <si>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</si>
  <si>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</si>
  <si>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</si>
  <si>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</si>
  <si>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</si>
  <si>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</si>
  <si>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</si>
  <si>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</si>
  <si>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</si>
  <si>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</si>
  <si>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</si>
  <si>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</si>
  <si>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</si>
  <si>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</si>
  <si>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</si>
  <si>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</si>
  <si>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</si>
  <si>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</si>
  <si>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</si>
  <si>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</si>
  <si>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</si>
  <si>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</si>
  <si>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</si>
  <si>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</si>
  <si>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</si>
  <si>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</si>
  <si>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</si>
  <si>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</si>
  <si>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</si>
  <si>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</si>
  <si>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</si>
  <si>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</si>
  <si>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</si>
  <si>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</si>
  <si>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</si>
  <si>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</si>
  <si>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</si>
  <si>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</si>
  <si>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</si>
  <si>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</si>
  <si>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</si>
  <si>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</si>
  <si>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</si>
  <si>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</si>
  <si>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</si>
  <si>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</si>
  <si>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</si>
  <si>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</si>
  <si>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</si>
  <si>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</si>
  <si>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</si>
  <si>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</si>
  <si>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</si>
  <si>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</si>
  <si>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</si>
  <si>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</si>
  <si>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</si>
  <si>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</si>
  <si>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</si>
  <si>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</si>
  <si>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</si>
  <si>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</si>
  <si>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</si>
  <si>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</si>
  <si>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</si>
  <si>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</si>
  <si>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</si>
  <si>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</si>
  <si>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</si>
  <si>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</si>
  <si>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</si>
  <si>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</si>
  <si>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</si>
  <si>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</si>
  <si>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</si>
  <si>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</si>
  <si>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</si>
  <si>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</si>
  <si>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</si>
  <si>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</si>
  <si>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</si>
  <si>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</si>
  <si>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</si>
  <si>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</si>
  <si>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</si>
  <si>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</si>
  <si>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</si>
  <si>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</si>
  <si>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</si>
  <si>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</si>
  <si>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</si>
  <si>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</si>
  <si>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</si>
  <si>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</si>
  <si>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</si>
  <si>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</si>
  <si>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</si>
  <si>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</si>
  <si>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</si>
  <si>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</si>
  <si>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</si>
  <si>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</si>
  <si>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</si>
  <si>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</si>
  <si>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</si>
  <si>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</si>
  <si>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</si>
  <si>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</si>
  <si>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</si>
  <si>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</si>
  <si>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</si>
  <si>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</si>
  <si>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</si>
  <si>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</si>
  <si>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</si>
  <si>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</si>
  <si>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</si>
  <si>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</si>
  <si>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</si>
  <si>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</si>
  <si>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</si>
  <si>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</si>
  <si>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</si>
  <si>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</si>
  <si>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</si>
  <si>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</si>
  <si>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</si>
  <si>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</si>
  <si>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</si>
  <si>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</si>
  <si>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</si>
  <si>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</si>
  <si>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</si>
  <si>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</si>
  <si>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</si>
  <si>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</si>
  <si>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</si>
  <si>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</si>
  <si>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</si>
  <si>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</si>
  <si>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</si>
  <si>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</si>
  <si>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</si>
  <si>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</si>
  <si>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</si>
  <si>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</si>
  <si>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</si>
  <si>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</si>
  <si>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</si>
  <si>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</si>
  <si>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</si>
  <si>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</si>
  <si>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</si>
  <si>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</si>
  <si>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</si>
  <si>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</si>
  <si>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</si>
  <si>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</si>
  <si>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</si>
  <si>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</si>
  <si>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</si>
  <si>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</si>
  <si>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</si>
  <si>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</si>
  <si>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</si>
  <si>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</si>
  <si>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</si>
  <si>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</si>
  <si>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</si>
  <si>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</si>
  <si>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</si>
  <si>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</si>
  <si>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</si>
  <si>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</si>
  <si>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</si>
  <si>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</si>
  <si>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</si>
  <si>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</si>
  <si>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</si>
  <si>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</si>
  <si>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</si>
  <si>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</si>
  <si>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</si>
  <si>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</si>
  <si>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</si>
  <si>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</si>
  <si>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</si>
  <si>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</si>
  <si>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</si>
  <si>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</si>
  <si>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</si>
  <si>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</si>
  <si>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</si>
  <si>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</si>
  <si>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</si>
  <si>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</si>
  <si>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</si>
  <si>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</si>
  <si>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</si>
  <si>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</si>
  <si>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</si>
  <si>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</si>
  <si>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</si>
  <si>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</si>
  <si>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</si>
  <si>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</si>
  <si>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</si>
  <si>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</si>
  <si>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</si>
  <si>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</si>
  <si>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</si>
  <si>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</si>
  <si>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</si>
  <si>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</si>
  <si>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</si>
  <si>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</si>
  <si>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</si>
  <si>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</si>
  <si>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</si>
  <si>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</si>
  <si>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</si>
  <si>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</si>
  <si>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</si>
  <si>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</si>
  <si>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</si>
  <si>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</si>
  <si>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</si>
  <si>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</si>
  <si>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</si>
  <si>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</si>
  <si>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</si>
  <si>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</si>
  <si>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</si>
  <si>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</si>
  <si>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</si>
  <si>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</si>
  <si>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</si>
  <si>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</si>
  <si>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</si>
  <si>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</si>
  <si>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</si>
  <si>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</si>
  <si>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</si>
  <si>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</si>
  <si>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</si>
  <si>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</si>
  <si>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</si>
  <si>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</si>
  <si>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</si>
  <si>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</si>
  <si>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</si>
  <si>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</si>
  <si>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</si>
  <si>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</si>
  <si>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</si>
  <si>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</si>
  <si>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</si>
  <si>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</si>
  <si>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</si>
  <si>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</si>
  <si>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</si>
  <si>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</si>
  <si>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</si>
  <si>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</si>
  <si>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</si>
  <si>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</si>
  <si>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</si>
  <si>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</si>
  <si>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</si>
  <si>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</si>
  <si>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</si>
  <si>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</si>
  <si>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</si>
  <si>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</si>
  <si>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</si>
  <si>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</si>
  <si>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</si>
  <si>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</si>
  <si>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</si>
  <si>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</si>
  <si>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</si>
  <si>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</si>
  <si>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</si>
  <si>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</si>
  <si>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</si>
  <si>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</si>
  <si>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</si>
  <si>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</si>
  <si>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</si>
  <si>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</si>
  <si>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</si>
  <si>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</si>
  <si>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</si>
  <si>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</si>
  <si>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</si>
  <si>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</si>
  <si>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</si>
  <si>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</si>
  <si>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</si>
  <si>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</si>
  <si>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</si>
  <si>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</si>
  <si>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</si>
  <si>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</si>
  <si>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</si>
  <si>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</si>
  <si>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</si>
  <si>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</si>
  <si>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</si>
  <si>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</si>
  <si>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</si>
  <si>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</si>
  <si>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</si>
  <si>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</si>
  <si>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</si>
  <si>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</si>
  <si>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</si>
  <si>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</si>
  <si>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</si>
  <si>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</si>
  <si>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</si>
  <si>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</si>
  <si>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</si>
  <si>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</si>
  <si>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</si>
  <si>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</si>
  <si>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</si>
  <si>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</si>
  <si>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</si>
  <si>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</si>
  <si>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</si>
  <si>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</si>
  <si>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</si>
  <si>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</si>
  <si>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</si>
  <si>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</si>
  <si>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</si>
  <si>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</si>
  <si>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</si>
  <si>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</si>
  <si>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</si>
  <si>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</si>
  <si>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</si>
  <si>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</si>
  <si>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</si>
  <si>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</si>
  <si>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</si>
  <si>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</si>
  <si>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</si>
  <si>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</si>
  <si>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</si>
  <si>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</si>
  <si>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</si>
  <si>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</si>
  <si>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</si>
  <si>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</si>
  <si>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</si>
  <si>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</si>
  <si>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</si>
  <si>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</si>
  <si>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</si>
  <si>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</si>
  <si>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</si>
  <si>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</si>
  <si>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</si>
  <si>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</si>
  <si>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</si>
  <si>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</si>
  <si>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</si>
  <si>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</si>
  <si>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</si>
  <si>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</si>
  <si>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</si>
  <si>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</si>
  <si>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</si>
  <si>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</si>
  <si>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</si>
  <si>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</si>
  <si>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</si>
  <si>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</si>
  <si>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</si>
  <si>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</si>
  <si>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</si>
  <si>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</si>
  <si>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</si>
  <si>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</si>
  <si>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</si>
  <si>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</si>
  <si>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</si>
  <si>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</si>
  <si>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</si>
  <si>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</si>
  <si>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</si>
  <si>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</si>
  <si>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</si>
  <si>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</si>
  <si>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</si>
  <si>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</si>
  <si>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</si>
  <si>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</si>
  <si>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</si>
  <si>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</si>
  <si>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</si>
  <si>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</si>
  <si>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</si>
  <si>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</si>
  <si>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</si>
  <si>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</si>
  <si>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</si>
  <si>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</si>
  <si>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</si>
  <si>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</si>
  <si>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</si>
  <si>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</si>
  <si>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</si>
  <si>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</si>
  <si>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</si>
  <si>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</si>
  <si>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</si>
  <si>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</si>
  <si>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</si>
  <si>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</si>
  <si>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</si>
  <si>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</si>
  <si>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</si>
  <si>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</si>
  <si>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</si>
  <si>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</si>
  <si>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</si>
  <si>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</si>
  <si>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</si>
  <si>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</si>
  <si>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</si>
  <si>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</si>
  <si>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</si>
  <si>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</si>
  <si>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</si>
  <si>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</si>
  <si>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</si>
  <si>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</si>
  <si>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</si>
  <si>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</si>
  <si>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</si>
  <si>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</si>
  <si>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</si>
  <si>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</si>
  <si>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</si>
  <si>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</si>
  <si>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</si>
  <si>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</si>
  <si>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</si>
  <si>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</si>
  <si>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</si>
  <si>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</si>
  <si>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</si>
  <si>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</si>
  <si>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</si>
  <si>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</si>
  <si>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</si>
  <si>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</si>
  <si>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</si>
  <si>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</si>
  <si>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</si>
  <si>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</si>
  <si>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</si>
  <si>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</si>
  <si>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</si>
  <si>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</si>
  <si>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</si>
  <si>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</si>
  <si>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</si>
  <si>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</si>
  <si>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</si>
  <si>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</si>
  <si>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</si>
  <si>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</si>
  <si>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</si>
  <si>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</si>
  <si>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</si>
  <si>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</si>
  <si>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</si>
  <si>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</si>
  <si>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</si>
  <si>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</si>
  <si>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</si>
  <si>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</si>
  <si>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</si>
  <si>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</si>
  <si>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</si>
  <si>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</si>
  <si>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</si>
  <si>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</si>
  <si>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</si>
  <si>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</si>
  <si>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</si>
  <si>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</si>
  <si>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</si>
  <si>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</si>
  <si>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</si>
  <si>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</si>
  <si>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</si>
  <si>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</si>
  <si>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</si>
  <si>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</si>
  <si>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</si>
  <si>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</si>
  <si>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</si>
  <si>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</si>
  <si>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</si>
  <si>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</si>
  <si>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</si>
  <si>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</si>
  <si>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</si>
  <si>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</si>
  <si>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</si>
  <si>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</si>
  <si>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</si>
  <si>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</si>
  <si>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</si>
  <si>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</si>
  <si>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</si>
  <si>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</si>
  <si>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</si>
  <si>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</si>
  <si>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</si>
  <si>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</si>
  <si>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</si>
  <si>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</si>
  <si>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</si>
  <si>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</si>
  <si>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</si>
  <si>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</si>
  <si>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</si>
  <si>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</si>
  <si>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</si>
  <si>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</si>
  <si>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</si>
  <si>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</si>
  <si>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</si>
  <si>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</si>
  <si>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</si>
  <si>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</si>
  <si>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</si>
  <si>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</si>
  <si>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</si>
  <si>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</si>
  <si>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</si>
  <si>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</si>
  <si>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</si>
  <si>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</si>
  <si>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</si>
  <si>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</si>
  <si>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</si>
  <si>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</si>
  <si>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</si>
  <si>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</si>
  <si>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</si>
  <si>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</si>
  <si>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</si>
  <si>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</si>
  <si>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</si>
  <si>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</si>
  <si>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</si>
  <si>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</si>
  <si>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</si>
  <si>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</si>
  <si>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</si>
  <si>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</si>
  <si>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</si>
  <si>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</si>
  <si>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</si>
  <si>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</si>
  <si>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</si>
  <si>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</si>
  <si>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</si>
  <si>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</si>
  <si>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</si>
  <si>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</si>
  <si>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</si>
  <si>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</si>
  <si>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</si>
  <si>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</si>
  <si>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</si>
  <si>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</si>
  <si>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</si>
  <si>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</si>
  <si>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</si>
  <si>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</si>
  <si>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</si>
  <si>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</si>
  <si>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</si>
  <si>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</si>
  <si>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</si>
  <si>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</si>
  <si>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</si>
  <si>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</si>
  <si>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</si>
  <si>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</si>
  <si>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</si>
  <si>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</si>
  <si>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</si>
  <si>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</si>
  <si>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</si>
  <si>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</si>
  <si>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</si>
  <si>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</si>
  <si>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</si>
  <si>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</si>
  <si>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</si>
  <si>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</si>
  <si>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</si>
  <si>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</si>
  <si>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</si>
  <si>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</si>
  <si>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</si>
  <si>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</si>
  <si>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</si>
  <si>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</si>
  <si>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</si>
  <si>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</si>
  <si>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</si>
  <si>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</si>
  <si>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</si>
  <si>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</si>
  <si>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</si>
  <si>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</si>
  <si>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</si>
  <si>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</si>
  <si>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</si>
  <si>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</si>
  <si>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</si>
  <si>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</si>
  <si>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</si>
  <si>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</si>
  <si>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</si>
  <si>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</si>
  <si>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</si>
  <si>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</si>
  <si>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</si>
  <si>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</si>
  <si>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</si>
  <si>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</si>
  <si>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</si>
  <si>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</si>
  <si>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</si>
  <si>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</si>
  <si>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</si>
  <si>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</si>
  <si>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</si>
  <si>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</si>
  <si>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</si>
  <si>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</si>
  <si>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</si>
  <si>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</si>
  <si>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</si>
  <si>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</si>
  <si>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</si>
  <si>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</si>
  <si>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</si>
  <si>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</si>
  <si>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</si>
  <si>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</si>
  <si>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</si>
  <si>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</si>
  <si>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</si>
  <si>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</si>
  <si>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</si>
  <si>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</si>
  <si>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</si>
  <si>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</si>
  <si>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</si>
  <si>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</si>
  <si>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</si>
  <si>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</si>
  <si>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</si>
  <si>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</si>
  <si>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</si>
  <si>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</si>
  <si>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</si>
  <si>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</si>
  <si>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</si>
  <si>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</si>
  <si>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</si>
  <si>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</si>
  <si>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</si>
  <si>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</si>
  <si>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</si>
  <si>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</si>
  <si>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</si>
  <si>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</si>
  <si>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</si>
  <si>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</si>
  <si>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</si>
  <si>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</si>
  <si>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</si>
  <si>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</si>
  <si>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</si>
  <si>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</si>
  <si>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</si>
  <si>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</si>
  <si>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</si>
  <si>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</si>
  <si>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</si>
  <si>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</si>
  <si>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</si>
  <si>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</si>
  <si>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</si>
  <si>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</si>
  <si>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</si>
  <si>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</si>
  <si>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</si>
  <si>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</si>
  <si>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</si>
  <si>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</si>
  <si>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</si>
  <si>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</si>
  <si>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</si>
  <si>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</si>
  <si>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</si>
  <si>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</si>
  <si>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</si>
  <si>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</si>
  <si>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</si>
  <si>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</si>
  <si>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</si>
  <si>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</si>
  <si>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</si>
  <si>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</si>
  <si>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</si>
  <si>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</si>
  <si>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</si>
  <si>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</si>
  <si>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</si>
  <si>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</si>
  <si>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</si>
  <si>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</si>
  <si>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</si>
  <si>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</si>
  <si>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</si>
  <si>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</si>
  <si>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</si>
  <si>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</si>
  <si>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</si>
  <si>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</si>
  <si>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</si>
  <si>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</si>
  <si>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</si>
  <si>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</si>
  <si>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</si>
  <si>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</si>
  <si>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</si>
  <si>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</si>
  <si>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</si>
  <si>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</si>
  <si>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</si>
  <si>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</si>
  <si>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</si>
  <si>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</si>
  <si>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</si>
  <si>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</si>
  <si>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</si>
  <si>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</si>
  <si>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</si>
  <si>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</si>
  <si>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</si>
  <si>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</si>
  <si>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</si>
  <si>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</si>
  <si>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</si>
  <si>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</si>
  <si>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</si>
  <si>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</si>
  <si>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</si>
  <si>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</si>
  <si>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</si>
  <si>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</si>
  <si>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</si>
  <si>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</si>
  <si>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</si>
  <si>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</si>
  <si>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</si>
  <si>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</si>
  <si>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</si>
  <si>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</si>
  <si>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</si>
  <si>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</si>
  <si>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</si>
  <si>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</si>
  <si>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</si>
  <si>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</si>
  <si>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</si>
  <si>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</si>
  <si>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</si>
  <si>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</si>
  <si>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</si>
  <si>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</si>
  <si>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</si>
  <si>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</si>
  <si>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</si>
  <si>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</si>
  <si>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</si>
  <si>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</si>
  <si>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</si>
  <si>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</si>
  <si>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</si>
  <si>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</si>
  <si>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</si>
  <si>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</si>
  <si>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</si>
  <si>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</si>
  <si>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</si>
  <si>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</si>
  <si>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</si>
  <si>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</si>
  <si>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</si>
  <si>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</si>
  <si>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</si>
  <si>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</si>
  <si>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</si>
  <si>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</si>
  <si>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</si>
  <si>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</si>
  <si>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</si>
  <si>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</si>
  <si>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</si>
  <si>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</si>
  <si>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</si>
  <si>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</si>
  <si>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</si>
  <si>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</si>
  <si>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</si>
  <si>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</si>
  <si>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</si>
  <si>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</si>
  <si>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</si>
  <si>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</si>
  <si>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</si>
  <si>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</si>
  <si>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</si>
  <si>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</si>
  <si>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</si>
  <si>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</si>
  <si>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</si>
  <si>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</si>
  <si>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</si>
  <si>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</si>
  <si>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</si>
  <si>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</si>
  <si>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</si>
  <si>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</si>
  <si>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</si>
  <si>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</si>
  <si>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</si>
  <si>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</si>
  <si>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</si>
  <si>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</si>
  <si>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</si>
  <si>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</si>
  <si>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</si>
  <si>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</si>
  <si>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</si>
  <si>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</si>
  <si>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</si>
  <si>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</si>
  <si>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</si>
  <si>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</si>
  <si>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</si>
  <si>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</si>
  <si>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</si>
  <si>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</si>
  <si>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</si>
  <si>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</si>
  <si>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</si>
  <si>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</si>
  <si>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</si>
  <si>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</si>
  <si>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</si>
  <si>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</si>
  <si>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</si>
  <si>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</si>
  <si>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</si>
  <si>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</si>
  <si>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</si>
  <si>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</si>
  <si>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</si>
  <si>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</si>
  <si>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</si>
  <si>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</si>
  <si>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</si>
  <si>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</si>
  <si>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</si>
  <si>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</si>
  <si>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</si>
  <si>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</si>
  <si>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</si>
  <si>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</si>
  <si>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</si>
  <si>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</si>
  <si>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</si>
  <si>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</si>
  <si>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</si>
  <si>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</si>
  <si>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</si>
  <si>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</si>
  <si>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</si>
  <si>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</si>
  <si>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</si>
  <si>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</si>
  <si>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</si>
  <si>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</si>
  <si>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</si>
  <si>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</si>
  <si>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</si>
  <si>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</si>
  <si>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</si>
  <si>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</si>
  <si>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</si>
  <si>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</si>
  <si>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</si>
  <si>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</si>
  <si>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</si>
  <si>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</si>
  <si>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</si>
  <si>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</si>
  <si>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</si>
  <si>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</si>
  <si>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</si>
  <si>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</si>
  <si>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</si>
  <si>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</si>
  <si>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</si>
  <si>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</si>
  <si>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</si>
  <si>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</si>
  <si>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</si>
  <si>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</si>
  <si>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</si>
  <si>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</si>
  <si>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</si>
  <si>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</si>
  <si>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</si>
  <si>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</si>
  <si>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</si>
  <si>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</si>
  <si>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</si>
  <si>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</si>
  <si>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</si>
  <si>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</si>
  <si>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</si>
  <si>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</si>
  <si>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</si>
  <si>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</si>
  <si>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</si>
  <si>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</si>
  <si>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</si>
  <si>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</si>
  <si>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</si>
  <si>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</si>
  <si>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</si>
  <si>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</si>
  <si>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</si>
  <si>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</si>
  <si>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</si>
  <si>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</si>
  <si>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</si>
  <si>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</si>
  <si>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</si>
  <si>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</si>
  <si>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</si>
  <si>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</si>
  <si>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</si>
  <si>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</si>
  <si>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</si>
  <si>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</si>
  <si>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</si>
  <si>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</si>
  <si>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</si>
  <si>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</si>
  <si>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</si>
  <si>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</si>
  <si>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</si>
  <si>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</si>
  <si>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</si>
  <si>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</si>
  <si>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</si>
  <si>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</si>
  <si>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</si>
  <si>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</si>
  <si>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</si>
  <si>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</si>
  <si>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</si>
  <si>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</si>
  <si>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</si>
  <si>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</si>
  <si>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</si>
  <si>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</si>
  <si>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</si>
  <si>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</si>
  <si>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</si>
  <si>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</si>
  <si>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</si>
  <si>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</si>
  <si>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</si>
  <si>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</si>
  <si>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</si>
  <si>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</si>
  <si>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</si>
  <si>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</si>
  <si>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</si>
  <si>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</si>
  <si>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</si>
  <si>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</si>
  <si>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</si>
  <si>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</si>
  <si>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</si>
  <si>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</si>
  <si>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</si>
  <si>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</si>
  <si>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</si>
  <si>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</si>
  <si>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</si>
  <si>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</si>
  <si>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</si>
  <si>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</si>
  <si>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</si>
  <si>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</si>
  <si>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</si>
  <si>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</si>
  <si>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</si>
  <si>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</si>
  <si>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</si>
  <si>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</si>
  <si>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</si>
  <si>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</si>
  <si>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</si>
  <si>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</si>
  <si>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</si>
  <si>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</si>
  <si>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</si>
  <si>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</si>
  <si>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</si>
  <si>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</si>
  <si>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</si>
  <si>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</si>
  <si>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</si>
  <si>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</si>
  <si>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</si>
  <si>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</si>
  <si>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</si>
  <si>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</si>
  <si>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</si>
  <si>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</si>
  <si>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</si>
  <si>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</si>
  <si>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</si>
  <si>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</si>
  <si>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</si>
  <si>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</si>
  <si>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</si>
  <si>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</si>
  <si>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</si>
  <si>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</si>
  <si>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</si>
  <si>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</si>
  <si>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</si>
  <si>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</si>
  <si>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</si>
  <si>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</si>
  <si>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</si>
  <si>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</si>
  <si>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</si>
  <si>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</si>
  <si>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</si>
  <si>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</si>
  <si>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</si>
  <si>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</si>
  <si>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</si>
  <si>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</si>
  <si>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</si>
  <si>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</si>
  <si>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</si>
  <si>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</si>
  <si>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</si>
  <si>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</si>
  <si>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</si>
  <si>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</si>
  <si>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</si>
  <si>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</si>
  <si>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</si>
  <si>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</si>
  <si>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</si>
  <si>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</si>
  <si>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</si>
  <si>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</si>
  <si>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</si>
  <si>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</si>
  <si>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</si>
  <si>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</si>
  <si>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</si>
  <si>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</si>
  <si>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</si>
  <si>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</si>
  <si>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</si>
  <si>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</si>
  <si>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</si>
  <si>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</si>
  <si>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</si>
  <si>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</si>
  <si>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</si>
  <si>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</si>
  <si>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</si>
  <si>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</si>
  <si>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</si>
  <si>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</si>
  <si>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</si>
  <si>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</si>
  <si>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</si>
  <si>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</si>
  <si>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</si>
  <si>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</si>
  <si>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</si>
  <si>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</si>
  <si>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</si>
  <si>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</si>
  <si>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</si>
  <si>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</si>
  <si>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</si>
  <si>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</si>
  <si>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</si>
  <si>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</si>
  <si>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</si>
  <si>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</si>
  <si>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</si>
  <si>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</si>
  <si>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</si>
  <si>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</si>
  <si>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</si>
  <si>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</si>
  <si>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</si>
  <si>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</si>
  <si>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</si>
  <si>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</si>
  <si>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</si>
  <si>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</si>
  <si>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</si>
  <si>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</si>
  <si>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</si>
  <si>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</si>
  <si>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</si>
  <si>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</si>
  <si>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</si>
  <si>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</si>
  <si>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</si>
  <si>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</si>
  <si>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</si>
  <si>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</si>
  <si>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</si>
  <si>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</si>
  <si>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</si>
  <si>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</si>
  <si>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</si>
  <si>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</si>
  <si>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</si>
  <si>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</si>
  <si>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</si>
  <si>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</si>
  <si>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</si>
  <si>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</si>
  <si>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</si>
  <si>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</si>
  <si>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</si>
  <si>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</si>
  <si>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</si>
  <si>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</si>
  <si>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</si>
  <si>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</si>
  <si>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</si>
  <si>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</si>
  <si>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</si>
  <si>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</si>
  <si>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</si>
  <si>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</si>
  <si>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</si>
  <si>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</si>
  <si>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</si>
  <si>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</si>
  <si>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</si>
  <si>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</si>
  <si>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</si>
  <si>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</si>
  <si>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</si>
  <si>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</si>
  <si>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</si>
  <si>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</si>
  <si>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</si>
  <si>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</si>
  <si>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</si>
  <si>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</si>
  <si>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</si>
  <si>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</si>
  <si>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</si>
  <si>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</si>
  <si>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</si>
  <si>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</si>
  <si>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</si>
  <si>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</si>
  <si>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</si>
  <si>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</si>
  <si>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</si>
  <si>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</si>
  <si>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</si>
  <si>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</si>
  <si>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</si>
  <si>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</si>
  <si>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</si>
  <si>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</si>
  <si>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</si>
  <si>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</si>
  <si>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</si>
  <si>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</si>
  <si>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</si>
  <si>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</si>
  <si>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</si>
  <si>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</si>
  <si>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</si>
  <si>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</si>
  <si>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</si>
  <si>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</si>
  <si>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</si>
  <si>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</si>
  <si>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</si>
  <si>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</si>
  <si>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</si>
  <si>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</si>
  <si>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</si>
  <si>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</si>
  <si>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</si>
  <si>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</si>
  <si>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</si>
  <si>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</si>
  <si>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</si>
  <si>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</si>
  <si>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</si>
  <si>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</si>
  <si>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</si>
  <si>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</si>
  <si>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</si>
  <si>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</si>
  <si>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</si>
  <si>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</si>
  <si>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</si>
  <si>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</si>
  <si>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</si>
  <si>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</si>
  <si>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</si>
  <si>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</si>
  <si>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</si>
  <si>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</si>
  <si>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</si>
  <si>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</si>
  <si>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</si>
  <si>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</si>
  <si>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</si>
  <si>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</si>
  <si>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</si>
  <si>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</si>
  <si>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</si>
  <si>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</si>
  <si>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</si>
  <si>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</si>
  <si>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</si>
  <si>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</si>
  <si>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</si>
  <si>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</si>
  <si>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</si>
  <si>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</si>
  <si>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</si>
  <si>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</si>
  <si>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</si>
  <si>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</si>
  <si>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</si>
  <si>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</si>
  <si>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</si>
  <si>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</si>
  <si>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</si>
  <si>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</si>
  <si>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</si>
  <si>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</si>
  <si>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</si>
  <si>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</si>
  <si>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</si>
  <si>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</si>
  <si>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</si>
  <si>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</si>
  <si>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</si>
  <si>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</si>
  <si>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</si>
  <si>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</si>
  <si>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</si>
  <si>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</si>
  <si>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</si>
  <si>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</si>
  <si>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</si>
  <si>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</si>
  <si>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</si>
  <si>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</si>
  <si>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</si>
  <si>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</si>
  <si>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</si>
  <si>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</si>
  <si>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</si>
  <si>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</si>
  <si>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</si>
  <si>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</si>
  <si>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</si>
  <si>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</si>
  <si>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</si>
  <si>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</si>
  <si>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</si>
  <si>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</si>
  <si>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</si>
  <si>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</si>
  <si>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</si>
  <si>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</si>
  <si>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</si>
  <si>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</si>
  <si>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</si>
  <si>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</si>
  <si>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</si>
  <si>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</si>
  <si>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</si>
  <si>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</si>
  <si>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</si>
  <si>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</si>
  <si>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</si>
  <si>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</si>
  <si>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</si>
  <si>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</si>
  <si>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</si>
  <si>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</si>
  <si>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</si>
  <si>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</si>
  <si>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</si>
  <si>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</si>
  <si>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</si>
  <si>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</si>
  <si>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</si>
  <si>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</si>
  <si>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</si>
  <si>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</si>
  <si>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</si>
  <si>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</si>
  <si>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</si>
  <si>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</si>
  <si>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</si>
  <si>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</si>
  <si>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</si>
  <si>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</si>
  <si>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</si>
  <si>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</si>
  <si>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</si>
  <si>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</si>
  <si>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</si>
  <si>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</si>
  <si>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</si>
  <si>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</si>
  <si>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</si>
  <si>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</si>
  <si>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</si>
  <si>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</si>
  <si>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</si>
  <si>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</si>
  <si>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</si>
  <si>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</si>
  <si>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</si>
  <si>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</si>
  <si>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</si>
  <si>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</si>
  <si>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</si>
  <si>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</si>
  <si>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</si>
  <si>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</si>
  <si>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</si>
  <si>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</si>
  <si>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</si>
  <si>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</si>
  <si>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</si>
  <si>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</si>
  <si>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</si>
  <si>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</si>
  <si>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</si>
  <si>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</si>
  <si>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</si>
  <si>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</si>
  <si>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</si>
  <si>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</si>
  <si>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</si>
  <si>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</si>
  <si>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</si>
  <si>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</si>
  <si>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</si>
  <si>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</si>
  <si>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</si>
  <si>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</si>
  <si>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</si>
  <si>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</si>
  <si>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</si>
  <si>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</si>
  <si>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</si>
  <si>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</si>
  <si>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</si>
  <si>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</si>
  <si>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</si>
  <si>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</si>
  <si>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</si>
  <si>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</si>
  <si>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</si>
  <si>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</si>
  <si>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</si>
  <si>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</si>
  <si>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</si>
  <si>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</si>
  <si>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</si>
  <si>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</si>
  <si>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</si>
  <si>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</si>
  <si>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</si>
  <si>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</si>
  <si>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</si>
  <si>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</si>
  <si>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</si>
  <si>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</si>
  <si>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</si>
  <si>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</si>
  <si>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</si>
  <si>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</si>
  <si>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</si>
  <si>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</si>
  <si>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</si>
  <si>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</si>
  <si>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</si>
  <si>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</si>
  <si>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</si>
  <si>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</si>
  <si>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</si>
  <si>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</si>
  <si>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</si>
  <si>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</si>
  <si>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</si>
  <si>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</si>
  <si>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</si>
  <si>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</si>
  <si>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</si>
  <si>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</si>
  <si>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</si>
  <si>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</si>
  <si>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</si>
  <si>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</si>
  <si>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</si>
  <si>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</si>
  <si>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</si>
  <si>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</si>
  <si>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</si>
  <si>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</si>
  <si>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</si>
  <si>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</si>
  <si>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</si>
  <si>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</si>
  <si>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</si>
  <si>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</si>
  <si>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</si>
  <si>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</si>
  <si>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</si>
  <si>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</si>
  <si>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</si>
  <si>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</si>
  <si>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</si>
  <si>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</si>
  <si>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</si>
  <si>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</si>
  <si>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</si>
  <si>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</si>
  <si>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</si>
  <si>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</si>
  <si>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</si>
  <si>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</si>
  <si>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</si>
  <si>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</si>
  <si>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</si>
  <si>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</si>
  <si>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</si>
  <si>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</si>
  <si>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</si>
  <si>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</si>
  <si>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</si>
  <si>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</si>
  <si>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</si>
  <si>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</si>
  <si>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</si>
  <si>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</si>
  <si>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</si>
  <si>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</si>
  <si>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</si>
  <si>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</si>
  <si>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</si>
  <si>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</si>
  <si>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</si>
  <si>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</si>
  <si>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</si>
  <si>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</si>
  <si>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</si>
  <si>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</si>
  <si>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</si>
  <si>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</si>
  <si>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</si>
  <si>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</si>
  <si>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</si>
  <si>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</si>
  <si>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</si>
  <si>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</si>
  <si>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</si>
  <si>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</si>
  <si>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</si>
  <si>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</si>
  <si>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</si>
  <si>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</si>
  <si>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</si>
  <si>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</si>
  <si>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</si>
  <si>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</si>
  <si>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</si>
  <si>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</si>
  <si>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</si>
  <si>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</si>
  <si>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</si>
  <si>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</si>
  <si>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</si>
  <si>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</si>
  <si>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</si>
  <si>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</si>
  <si>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</si>
  <si>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</si>
  <si>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</si>
  <si>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</si>
  <si>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</si>
  <si>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</si>
  <si>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</si>
  <si>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</si>
  <si>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</si>
  <si>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</si>
  <si>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</si>
  <si>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</si>
  <si>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</si>
  <si>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</si>
  <si>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</si>
  <si>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</si>
  <si>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</si>
  <si>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</si>
  <si>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</si>
  <si>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</si>
  <si>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</si>
  <si>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</si>
  <si>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</si>
  <si>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</si>
  <si>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</si>
  <si>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</si>
  <si>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</si>
  <si>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</si>
  <si>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</si>
  <si>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</si>
  <si>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</si>
  <si>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</si>
  <si>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</si>
  <si>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</si>
  <si>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</si>
  <si>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</si>
  <si>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</si>
  <si>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</si>
  <si>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</si>
  <si>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</si>
  <si>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</si>
  <si>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</si>
  <si>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</si>
  <si>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</si>
  <si>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</si>
  <si>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</si>
  <si>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</si>
  <si>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</si>
  <si>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</si>
  <si>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</si>
  <si>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</si>
  <si>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</si>
  <si>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</si>
  <si>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</si>
  <si>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</si>
  <si>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</si>
  <si>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</si>
  <si>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</si>
  <si>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</si>
  <si>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</si>
  <si>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</si>
  <si>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</si>
  <si>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</si>
  <si>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</si>
  <si>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</si>
  <si>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</si>
  <si>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</si>
  <si>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</si>
  <si>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</si>
  <si>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</si>
  <si>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</si>
  <si>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</si>
  <si>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</si>
  <si>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</si>
  <si>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</si>
  <si>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</si>
  <si>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</si>
  <si>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</si>
  <si>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</si>
  <si>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</si>
  <si>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</si>
  <si>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</si>
  <si>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</si>
  <si>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</si>
  <si>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</si>
  <si>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</si>
  <si>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</si>
  <si>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</si>
  <si>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</si>
  <si>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</si>
  <si>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</si>
  <si>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</si>
  <si>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</si>
  <si>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</si>
  <si>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</si>
  <si>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</si>
  <si>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</si>
  <si>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</si>
  <si>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</si>
  <si>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</si>
  <si>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</si>
  <si>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</si>
  <si>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</si>
  <si>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</si>
  <si>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</si>
  <si>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</si>
  <si>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</si>
  <si>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</si>
  <si>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</si>
  <si>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</si>
  <si>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</si>
  <si>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</si>
  <si>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</si>
  <si>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</si>
  <si>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</si>
  <si>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</si>
  <si>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</si>
  <si>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</si>
  <si>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</si>
  <si>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</si>
  <si>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</si>
  <si>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</si>
  <si>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</si>
  <si>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</si>
  <si>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</si>
  <si>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</si>
  <si>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</si>
  <si>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</si>
  <si>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</si>
  <si>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</si>
  <si>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</si>
  <si>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</si>
  <si>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</si>
  <si>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</si>
  <si>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</si>
  <si>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</si>
  <si>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</si>
  <si>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</si>
  <si>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</si>
  <si>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</si>
  <si>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</si>
  <si>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</si>
  <si>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</si>
  <si>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</si>
  <si>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</si>
  <si>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</si>
  <si>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</si>
  <si>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</si>
  <si>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</si>
  <si>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</si>
  <si>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</si>
  <si>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</si>
  <si>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</si>
  <si>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</si>
  <si>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</si>
  <si>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</si>
  <si>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</si>
  <si>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</si>
  <si>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</si>
  <si>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</si>
  <si>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</si>
  <si>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</si>
  <si>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</si>
  <si>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</si>
  <si>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</si>
  <si>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</si>
  <si>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</si>
  <si>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</si>
  <si>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</si>
  <si>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</si>
  <si>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</si>
  <si>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</si>
  <si>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</si>
  <si>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</si>
  <si>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</si>
  <si>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</si>
  <si>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</si>
  <si>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</si>
  <si>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</si>
  <si>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</si>
  <si>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</si>
  <si>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</si>
  <si>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</si>
  <si>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</si>
  <si>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</si>
  <si>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</si>
  <si>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</si>
  <si>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</si>
  <si>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</si>
  <si>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</si>
  <si>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</si>
  <si>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</si>
  <si>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</si>
  <si>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</si>
  <si>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</si>
  <si>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</si>
  <si>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</si>
  <si>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</si>
  <si>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</si>
  <si>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</si>
  <si>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</si>
  <si>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</si>
  <si>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</si>
  <si>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</si>
  <si>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</si>
  <si>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</si>
  <si>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</si>
  <si>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</si>
  <si>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</si>
  <si>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</si>
  <si>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</si>
  <si>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</si>
  <si>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</si>
  <si>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</si>
  <si>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</si>
  <si>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</si>
  <si>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</si>
  <si>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</si>
  <si>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</si>
  <si>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</si>
  <si>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</si>
  <si>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</si>
  <si>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</si>
  <si>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</si>
  <si>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</si>
  <si>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</si>
  <si>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</si>
  <si>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</si>
  <si>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</si>
  <si>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</si>
  <si>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</si>
  <si>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</si>
  <si>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</si>
  <si>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</si>
  <si>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</si>
  <si>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</si>
  <si>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</si>
  <si>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</si>
  <si>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</si>
  <si>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</si>
  <si>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</si>
  <si>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</si>
  <si>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</si>
  <si>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</si>
  <si>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</si>
  <si>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</si>
  <si>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</si>
  <si>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</si>
  <si>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</si>
  <si>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</si>
  <si>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</si>
  <si>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</si>
  <si>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</si>
  <si>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</si>
  <si>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</si>
  <si>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</si>
  <si>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</si>
  <si>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</si>
  <si>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</si>
  <si>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</si>
  <si>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</si>
  <si>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</si>
  <si>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</si>
  <si>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</si>
  <si>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</si>
  <si>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</si>
  <si>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</si>
  <si>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</si>
  <si>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</si>
  <si>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</si>
  <si>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</si>
  <si>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</si>
  <si>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</si>
  <si>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</si>
  <si>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</si>
  <si>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</si>
  <si>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</si>
  <si>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</si>
  <si>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</si>
  <si>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</si>
  <si>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</si>
  <si>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</si>
  <si>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</si>
  <si>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</si>
  <si>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</si>
  <si>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</si>
  <si>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</si>
  <si>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</si>
  <si>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</si>
  <si>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</si>
  <si>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</si>
  <si>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</si>
  <si>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</si>
  <si>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</si>
  <si>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</si>
  <si>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</si>
  <si>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</si>
  <si>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</si>
  <si>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</si>
  <si>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</si>
  <si>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</si>
  <si>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</si>
  <si>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</si>
  <si>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</si>
  <si>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</si>
  <si>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</si>
  <si>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</si>
  <si>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</si>
  <si>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</si>
  <si>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</si>
  <si>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</si>
  <si>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</si>
  <si>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</si>
  <si>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</si>
  <si>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</si>
  <si>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</si>
  <si>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</si>
  <si>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</si>
  <si>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</si>
  <si>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</si>
  <si>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</si>
  <si>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</si>
  <si>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</si>
  <si>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</si>
  <si>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</si>
  <si>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</si>
  <si>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</si>
  <si>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</si>
  <si>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</si>
  <si>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</si>
  <si>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</si>
  <si>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</si>
  <si>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</si>
  <si>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</si>
  <si>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</si>
  <si>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</si>
  <si>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</si>
  <si>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</si>
  <si>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</si>
  <si>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</si>
  <si>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</si>
  <si>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</si>
  <si>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</si>
  <si>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</si>
  <si>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</si>
  <si>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</si>
  <si>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</si>
  <si>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</si>
  <si>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</si>
  <si>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</si>
  <si>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</si>
  <si>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</si>
  <si>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</si>
  <si>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</si>
  <si>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</si>
  <si>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</si>
  <si>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</si>
  <si>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</si>
  <si>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</si>
  <si>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</si>
  <si>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</si>
  <si>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</si>
  <si>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</si>
  <si>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</si>
  <si>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</si>
  <si>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</si>
  <si>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</si>
  <si>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</si>
  <si>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</si>
  <si>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</si>
  <si>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</si>
  <si>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</si>
  <si>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</si>
  <si>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</si>
  <si>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</si>
  <si>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</si>
  <si>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</si>
  <si>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</si>
  <si>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</si>
  <si>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</si>
  <si>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</si>
  <si>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</si>
  <si>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</si>
  <si>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</si>
  <si>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</si>
  <si>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</si>
  <si>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</si>
  <si>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</si>
  <si>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</si>
  <si>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</si>
  <si>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</si>
  <si>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</si>
  <si>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</si>
  <si>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</si>
  <si>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</si>
  <si>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</si>
  <si>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</si>
  <si>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</si>
  <si>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</si>
  <si>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</si>
  <si>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</si>
  <si>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</si>
  <si>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</si>
  <si>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</si>
  <si>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</si>
  <si>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</si>
  <si>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</si>
  <si>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</si>
  <si>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</si>
  <si>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</si>
  <si>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</si>
  <si>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</si>
  <si>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</si>
  <si>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</si>
  <si>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</si>
  <si>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</si>
  <si>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</si>
  <si>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</si>
  <si>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</si>
  <si>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</si>
  <si>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</si>
  <si>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</si>
  <si>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</si>
  <si>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</si>
  <si>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</si>
  <si>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</si>
  <si>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</si>
  <si>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</si>
  <si>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</si>
  <si>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</si>
  <si>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</si>
  <si>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</si>
  <si>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</si>
  <si>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</si>
  <si>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</si>
  <si>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</si>
  <si>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</si>
  <si>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</si>
  <si>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</si>
  <si>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</si>
  <si>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</si>
  <si>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</si>
  <si>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</si>
  <si>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</si>
  <si>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</si>
  <si>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</si>
  <si>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</si>
  <si>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</si>
  <si>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</si>
  <si>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</si>
  <si>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</si>
  <si>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</si>
  <si>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</si>
  <si>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</si>
  <si>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</si>
  <si>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</si>
  <si>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</si>
  <si>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</si>
  <si>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</si>
  <si>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</si>
  <si>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</si>
  <si>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</si>
  <si>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</si>
  <si>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</si>
  <si>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</si>
  <si>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</si>
  <si>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</si>
  <si>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</si>
  <si>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</si>
  <si>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</si>
  <si>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</si>
  <si>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</si>
  <si>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</si>
  <si>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</si>
  <si>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</si>
  <si>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</si>
  <si>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</si>
  <si>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</si>
  <si>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</si>
  <si>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</si>
  <si>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</si>
  <si>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</si>
  <si>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</si>
  <si>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</si>
  <si>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</si>
  <si>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</si>
  <si>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</si>
  <si>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</si>
  <si>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</si>
  <si>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</si>
  <si>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</si>
  <si>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</si>
  <si>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</si>
  <si>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</si>
  <si>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</si>
  <si>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</si>
  <si>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</si>
  <si>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</si>
  <si>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</si>
  <si>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</si>
  <si>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</si>
  <si>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</si>
  <si>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</si>
  <si>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</si>
  <si>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</si>
  <si>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</si>
  <si>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</si>
  <si>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</si>
  <si>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</si>
  <si>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</si>
  <si>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</si>
  <si>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</si>
  <si>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</si>
  <si>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</si>
  <si>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</si>
  <si>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</si>
  <si>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</si>
  <si>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</si>
  <si>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</si>
  <si>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</si>
  <si>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</si>
  <si>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</si>
  <si>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</si>
  <si>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</si>
  <si>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</si>
  <si>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</si>
  <si>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</si>
  <si>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</si>
  <si>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</si>
  <si>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</si>
  <si>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</si>
  <si>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</si>
  <si>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</si>
  <si>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</si>
  <si>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</si>
  <si>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</si>
  <si>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</si>
  <si>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</si>
  <si>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</si>
  <si>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</si>
  <si>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</si>
  <si>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</si>
  <si>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</si>
  <si>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</si>
  <si>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</si>
  <si>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</si>
  <si>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</si>
  <si>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</si>
  <si>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</si>
  <si>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</si>
  <si>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</si>
  <si>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</si>
  <si>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</si>
  <si>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</si>
  <si>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</si>
  <si>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</si>
  <si>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</si>
  <si>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</si>
  <si>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</si>
  <si>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</si>
  <si>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</si>
  <si>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</si>
  <si>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</si>
  <si>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</si>
  <si>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</si>
  <si>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</si>
  <si>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</si>
  <si>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</si>
  <si>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</si>
  <si>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</si>
  <si>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</si>
  <si>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</si>
  <si>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</si>
  <si>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</si>
  <si>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</si>
  <si>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</si>
  <si>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</si>
  <si>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</si>
  <si>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</si>
  <si>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</si>
  <si>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</si>
  <si>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</si>
  <si>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</si>
  <si>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</si>
  <si>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</si>
  <si>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</si>
  <si>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</si>
  <si>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</si>
  <si>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</si>
  <si>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</si>
  <si>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</si>
  <si>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</si>
  <si>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</si>
  <si>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</si>
  <si>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</si>
  <si>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</si>
  <si>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</si>
  <si>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</si>
  <si>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</si>
  <si>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</si>
  <si>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</si>
  <si>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</si>
  <si>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</si>
  <si>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</si>
  <si>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</si>
  <si>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</si>
  <si>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</si>
  <si>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</si>
  <si>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</si>
  <si>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</si>
  <si>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</si>
  <si>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</si>
  <si>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</si>
  <si>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</si>
  <si>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</si>
  <si>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</si>
  <si>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</si>
  <si>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</si>
  <si>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</si>
  <si>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</si>
  <si>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</si>
  <si>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</si>
  <si>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</si>
  <si>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</si>
  <si>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</si>
  <si>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</si>
  <si>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</si>
  <si>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</si>
  <si>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</si>
  <si>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</si>
  <si>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</si>
  <si>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</si>
  <si>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</si>
  <si>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</si>
  <si>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</si>
  <si>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</si>
  <si>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</si>
  <si>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</si>
  <si>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</si>
  <si>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</si>
  <si>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</si>
  <si>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</si>
  <si>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</si>
  <si>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</si>
  <si>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</si>
  <si>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</si>
  <si>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</si>
  <si>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</si>
  <si>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</si>
  <si>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</si>
  <si>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</si>
  <si>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</si>
  <si>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</si>
  <si>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</si>
  <si>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</si>
  <si>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</si>
  <si>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</si>
  <si>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</si>
  <si>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</si>
  <si>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</si>
  <si>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</si>
  <si>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</si>
  <si>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</si>
  <si>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</si>
  <si>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</si>
  <si>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</si>
  <si>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</si>
  <si>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</si>
  <si>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</si>
  <si>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</si>
  <si>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</si>
  <si>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</si>
  <si>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</si>
  <si>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</si>
  <si>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</si>
  <si>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</si>
  <si>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</si>
  <si>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</si>
  <si>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</si>
  <si>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</si>
  <si>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</si>
  <si>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</si>
  <si>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</si>
  <si>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</si>
  <si>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</si>
  <si>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</si>
  <si>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</si>
  <si>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</si>
  <si>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</si>
  <si>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</si>
  <si>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</si>
  <si>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</si>
  <si>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</si>
  <si>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</si>
  <si>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</si>
  <si>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</si>
  <si>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</si>
  <si>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</si>
  <si>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</si>
  <si>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</si>
  <si>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</si>
  <si>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</si>
  <si>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</si>
  <si>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</si>
  <si>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</si>
  <si>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</si>
  <si>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</si>
  <si>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</si>
  <si>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</si>
  <si>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</si>
  <si>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</si>
  <si>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</si>
  <si>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</si>
  <si>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</si>
  <si>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</si>
  <si>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</si>
  <si>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</si>
  <si>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</si>
  <si>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</si>
  <si>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</si>
  <si>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</si>
  <si>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</si>
  <si>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</si>
  <si>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</si>
  <si>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</si>
  <si>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</si>
  <si>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</si>
  <si>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</si>
  <si>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</si>
  <si>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</si>
  <si>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</si>
  <si>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</si>
  <si>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</si>
  <si>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</si>
  <si>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</si>
  <si>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</si>
  <si>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</si>
  <si>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</si>
  <si>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</si>
  <si>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</si>
  <si>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</si>
  <si>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</si>
  <si>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</si>
  <si>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</si>
  <si>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</si>
  <si>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</si>
  <si>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</si>
  <si>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</si>
  <si>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</si>
  <si>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</si>
  <si>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</si>
  <si>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</si>
  <si>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</si>
  <si>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</si>
  <si>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</si>
  <si>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</si>
  <si>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</si>
  <si>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</si>
  <si>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</si>
  <si>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</si>
  <si>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</si>
  <si>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</si>
  <si>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</si>
  <si>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</si>
  <si>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</si>
  <si>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</si>
  <si>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</si>
  <si>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</si>
  <si>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</si>
  <si>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</si>
  <si>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</si>
  <si>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</si>
  <si>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</si>
  <si>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</si>
  <si>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</si>
  <si>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</si>
  <si>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</si>
  <si>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</si>
  <si>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</si>
  <si>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</si>
  <si>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</si>
  <si>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</si>
  <si>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</si>
  <si>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</si>
  <si>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</si>
  <si>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</si>
  <si>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</si>
  <si>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</si>
  <si>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</si>
  <si>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</si>
  <si>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</si>
  <si>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</si>
  <si>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</si>
  <si>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</si>
  <si>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</si>
  <si>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</si>
  <si>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</si>
  <si>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</si>
  <si>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</si>
  <si>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</si>
  <si>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</si>
  <si>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</si>
  <si>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</si>
  <si>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</si>
  <si>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</si>
  <si>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</si>
  <si>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</si>
  <si>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</si>
  <si>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</si>
  <si>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</si>
  <si>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</si>
  <si>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</si>
  <si>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</si>
  <si>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</si>
  <si>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</si>
  <si>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</si>
  <si>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</si>
  <si>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</si>
  <si>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</si>
  <si>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</si>
  <si>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</si>
  <si>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</si>
  <si>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</si>
  <si>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</si>
  <si>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</si>
  <si>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</si>
  <si>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</si>
  <si>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</si>
  <si>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</si>
  <si>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</si>
  <si>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</si>
  <si>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</si>
  <si>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</si>
  <si>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</si>
  <si>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</si>
  <si>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</si>
  <si>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</si>
  <si>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</si>
  <si>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</si>
  <si>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</si>
  <si>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</si>
  <si>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</si>
  <si>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</si>
  <si>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</si>
  <si>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</si>
  <si>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</si>
  <si>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</si>
  <si>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</si>
  <si>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</si>
  <si>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</si>
  <si>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</si>
  <si>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</si>
  <si>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</si>
  <si>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</si>
  <si>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</si>
  <si>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</si>
  <si>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</si>
  <si>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</si>
  <si>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</si>
  <si>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</si>
  <si>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</si>
  <si>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</si>
  <si>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</si>
  <si>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</si>
  <si>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</si>
  <si>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</si>
  <si>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</si>
  <si>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</si>
  <si>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</si>
  <si>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</si>
  <si>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</si>
  <si>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</si>
  <si>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</si>
  <si>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</si>
  <si>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</si>
  <si>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</si>
  <si>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</si>
  <si>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</si>
  <si>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</si>
  <si>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</si>
  <si>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</si>
  <si>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</si>
  <si>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</si>
  <si>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</si>
  <si>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</si>
  <si>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</si>
  <si>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</si>
  <si>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</si>
  <si>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</si>
  <si>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</si>
  <si>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</si>
  <si>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</si>
  <si>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</si>
  <si>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</si>
  <si>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</si>
  <si>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</si>
  <si>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</si>
  <si>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</si>
  <si>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</si>
  <si>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</si>
  <si>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</si>
  <si>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</si>
  <si>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</si>
  <si>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</si>
  <si>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</si>
  <si>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</si>
  <si>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</si>
  <si>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</si>
  <si>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</si>
  <si>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</si>
  <si>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</si>
  <si>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</si>
  <si>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</si>
  <si>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</si>
  <si>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</si>
  <si>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</si>
  <si>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</si>
  <si>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</si>
  <si>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</si>
  <si>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</si>
  <si>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</si>
  <si>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</si>
  <si>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</si>
  <si>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</si>
  <si>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</si>
  <si>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</si>
  <si>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</si>
  <si>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</si>
  <si>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</si>
  <si>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</si>
  <si>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</si>
  <si>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</si>
  <si>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</si>
  <si>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</si>
  <si>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</si>
  <si>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</si>
  <si>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</si>
  <si>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</si>
  <si>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</si>
  <si>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</si>
  <si>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</si>
  <si>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</si>
  <si>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</si>
  <si>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</si>
  <si>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</si>
  <si>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</si>
  <si>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</si>
  <si>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</si>
  <si>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</si>
  <si>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</si>
  <si>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</si>
  <si>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</si>
  <si>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</si>
  <si>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</si>
  <si>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</si>
  <si>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</si>
  <si>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</si>
  <si>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</si>
  <si>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</si>
  <si>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</si>
  <si>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</si>
  <si>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</si>
  <si>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</si>
  <si>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</si>
  <si>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</si>
  <si>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</si>
  <si>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</si>
  <si>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</si>
  <si>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</si>
  <si>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</si>
  <si>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</si>
  <si>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</si>
  <si>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</si>
  <si>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</si>
  <si>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</si>
  <si>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</si>
  <si>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</si>
  <si>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</si>
  <si>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</si>
  <si>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</si>
  <si>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</si>
  <si>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</si>
  <si>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</si>
  <si>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</si>
  <si>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</si>
  <si>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</si>
  <si>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</si>
  <si>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</si>
  <si>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</si>
  <si>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</si>
  <si>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</si>
  <si>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</si>
  <si>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</si>
  <si>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</si>
  <si>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</si>
  <si>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</si>
  <si>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</si>
  <si>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</si>
  <si>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</si>
  <si>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</si>
  <si>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</si>
  <si>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</si>
  <si>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</si>
  <si>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</si>
  <si>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</si>
  <si>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</si>
  <si>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</si>
  <si>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</si>
  <si>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</si>
  <si>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</si>
  <si>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</si>
  <si>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</si>
  <si>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</si>
  <si>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</si>
  <si>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</si>
  <si>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</si>
  <si>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</si>
  <si>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</si>
  <si>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</si>
  <si>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</si>
  <si>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</si>
  <si>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</si>
  <si>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</si>
  <si>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</si>
  <si>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</si>
  <si>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</si>
  <si>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</si>
  <si>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</si>
  <si>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</si>
  <si>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</si>
  <si>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</si>
  <si>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</si>
  <si>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</si>
  <si>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</si>
  <si>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</si>
  <si>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</si>
  <si>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</si>
  <si>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</si>
  <si>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</si>
  <si>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</si>
  <si>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</si>
  <si>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</si>
  <si>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</si>
  <si>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</si>
  <si>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</si>
  <si>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</si>
  <si>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</si>
  <si>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</si>
  <si>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</si>
  <si>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</si>
  <si>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</si>
  <si>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</si>
  <si>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</si>
  <si>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</si>
  <si>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</si>
  <si>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</si>
  <si>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</si>
  <si>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</si>
  <si>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</si>
  <si>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</si>
  <si>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</si>
  <si>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</si>
  <si>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</si>
  <si>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</si>
  <si>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</si>
  <si>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</si>
  <si>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</si>
  <si>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</si>
  <si>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</si>
  <si>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</si>
  <si>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</si>
  <si>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</si>
  <si>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</si>
  <si>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</si>
  <si>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</si>
  <si>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</si>
  <si>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</si>
  <si>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</si>
  <si>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</si>
  <si>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</si>
  <si>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</si>
  <si>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</si>
  <si>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</si>
  <si>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</si>
  <si>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</si>
  <si>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</si>
  <si>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</si>
  <si>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</si>
  <si>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</si>
  <si>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</si>
  <si>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</si>
  <si>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</si>
  <si>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</si>
  <si>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</si>
  <si>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</si>
  <si>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</si>
  <si>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</si>
  <si>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</si>
  <si>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</si>
  <si>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</si>
  <si>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</si>
  <si>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</si>
  <si>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</si>
  <si>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</si>
  <si>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</si>
  <si>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</si>
  <si>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</si>
  <si>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</si>
  <si>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</si>
  <si>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</si>
  <si>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</si>
  <si>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</si>
  <si>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</si>
  <si>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</si>
  <si>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</si>
  <si>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</si>
  <si>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</si>
  <si>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</si>
  <si>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</si>
  <si>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</si>
  <si>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</si>
  <si>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</si>
  <si>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</si>
  <si>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</si>
  <si>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</si>
  <si>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</si>
  <si>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</si>
  <si>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</si>
  <si>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</si>
  <si>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</si>
  <si>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</si>
  <si>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</si>
  <si>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</si>
  <si>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</si>
  <si>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</si>
  <si>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</si>
  <si>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</si>
  <si>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</si>
  <si>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</si>
  <si>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</si>
  <si>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</si>
  <si>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</si>
  <si>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</si>
  <si>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</si>
  <si>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</si>
  <si>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</si>
  <si>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</si>
  <si>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</si>
  <si>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</si>
  <si>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</si>
  <si>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</si>
  <si>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</si>
  <si>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</si>
  <si>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</si>
  <si>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</si>
  <si>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</si>
  <si>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</si>
  <si>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</si>
  <si>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</si>
  <si>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</si>
  <si>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</si>
  <si>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</si>
  <si>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</si>
  <si>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</si>
  <si>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</si>
  <si>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</si>
  <si>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</si>
  <si>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</si>
  <si>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</si>
  <si>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</si>
  <si>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</si>
  <si>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</si>
  <si>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</si>
  <si>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</si>
  <si>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</si>
  <si>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</si>
  <si>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</si>
  <si>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</si>
  <si>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</si>
  <si>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</si>
  <si>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</si>
  <si>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</si>
  <si>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</si>
  <si>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</si>
  <si>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</si>
  <si>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</si>
  <si>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</si>
  <si>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</si>
  <si>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</si>
  <si>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</si>
  <si>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</si>
  <si>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</si>
  <si>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</si>
  <si>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</si>
  <si>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</si>
  <si>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</si>
  <si>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</si>
  <si>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</si>
  <si>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</si>
  <si>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</si>
  <si>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</si>
  <si>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</si>
  <si>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</si>
  <si>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</si>
  <si>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</si>
  <si>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</si>
  <si>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</si>
  <si>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</si>
  <si>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</si>
  <si>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</si>
  <si>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</si>
  <si>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</si>
  <si>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</si>
  <si>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</si>
  <si>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</si>
  <si>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</si>
  <si>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</si>
  <si>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</si>
  <si>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</si>
  <si>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</si>
  <si>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</si>
  <si>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</si>
  <si>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</si>
  <si>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</si>
  <si>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</si>
  <si>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</si>
  <si>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</si>
  <si>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</si>
  <si>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</si>
  <si>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</si>
  <si>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</si>
  <si>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</si>
  <si>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</si>
  <si>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</si>
  <si>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</si>
  <si>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</si>
  <si>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</si>
  <si>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</si>
  <si>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</si>
  <si>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</si>
  <si>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</si>
  <si>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</si>
  <si>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</si>
  <si>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</si>
  <si>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</si>
  <si>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</si>
  <si>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</si>
  <si>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</si>
  <si>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</si>
  <si>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</si>
  <si>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</si>
  <si>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</si>
  <si>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</si>
  <si>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</si>
  <si>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</si>
  <si>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</si>
  <si>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</si>
  <si>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</si>
  <si>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</si>
  <si>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</si>
  <si>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</si>
  <si>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</si>
  <si>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</si>
  <si>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</si>
  <si>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</si>
  <si>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</si>
  <si>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</si>
  <si>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</si>
  <si>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</si>
  <si>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</si>
  <si>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</si>
  <si>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</si>
  <si>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</si>
  <si>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</si>
  <si>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</si>
  <si>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</si>
  <si>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</si>
  <si>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</si>
  <si>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</si>
  <si>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</si>
  <si>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</si>
  <si>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</si>
  <si>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</si>
  <si>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</si>
  <si>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</si>
  <si>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</si>
  <si>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</si>
  <si>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</si>
  <si>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</si>
  <si>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</si>
  <si>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</si>
  <si>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</si>
  <si>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</si>
  <si>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</si>
  <si>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</si>
  <si>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</si>
  <si>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</si>
  <si>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</si>
  <si>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</si>
  <si>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</si>
  <si>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</si>
  <si>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</si>
  <si>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</si>
  <si>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</si>
  <si>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</si>
  <si>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</si>
  <si>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</si>
  <si>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</si>
  <si>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</si>
  <si>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</si>
  <si>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</si>
  <si>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</si>
  <si>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</si>
  <si>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</si>
  <si>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</si>
  <si>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</si>
  <si>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</si>
  <si>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</si>
  <si>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</si>
  <si>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</si>
  <si>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</si>
  <si>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</si>
  <si>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</si>
  <si>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</si>
  <si>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</si>
  <si>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</si>
  <si>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</si>
  <si>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</si>
  <si>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</si>
  <si>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</si>
  <si>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</si>
  <si>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</si>
  <si>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</si>
  <si>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</si>
  <si>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</si>
  <si>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</si>
  <si>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</si>
  <si>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</si>
  <si>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</si>
  <si>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</si>
  <si>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</si>
  <si>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</si>
  <si>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</si>
  <si>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</si>
  <si>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</si>
  <si>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</si>
  <si>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</si>
  <si>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</si>
  <si>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</si>
  <si>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</si>
  <si>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</si>
  <si>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</si>
  <si>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</si>
  <si>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</si>
  <si>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</si>
  <si>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</si>
  <si>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</si>
  <si>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</si>
  <si>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</si>
  <si>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</si>
  <si>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</si>
  <si>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</si>
  <si>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</si>
  <si>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</si>
  <si>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</si>
  <si>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</si>
  <si>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</si>
  <si>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</si>
  <si>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</si>
  <si>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</si>
  <si>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</si>
  <si>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</si>
  <si>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</si>
  <si>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</si>
  <si>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</si>
  <si>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</si>
  <si>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</si>
  <si>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</si>
  <si>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</si>
  <si>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</si>
  <si>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</si>
  <si>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</si>
  <si>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</si>
  <si>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</si>
  <si>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</si>
  <si>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</si>
  <si>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</si>
  <si>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</si>
  <si>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</si>
  <si>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</si>
  <si>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</si>
  <si>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</si>
  <si>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</si>
  <si>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</si>
  <si>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</si>
  <si>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</si>
  <si>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</si>
  <si>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</si>
  <si>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</si>
  <si>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</si>
  <si>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</si>
  <si>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</si>
  <si>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</si>
  <si>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</si>
  <si>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</si>
  <si>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</si>
  <si>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</si>
  <si>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</si>
  <si>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</si>
  <si>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</si>
  <si>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</si>
  <si>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</si>
  <si>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</si>
  <si>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</si>
  <si>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</si>
  <si>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</si>
  <si>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</si>
  <si>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</si>
  <si>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</si>
  <si>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</si>
  <si>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</si>
  <si>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</si>
  <si>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</si>
  <si>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</si>
  <si>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</si>
  <si>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</si>
  <si>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</si>
  <si>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</si>
  <si>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</si>
  <si>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</si>
  <si>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</si>
  <si>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</si>
  <si>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</si>
  <si>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</si>
  <si>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</si>
  <si>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</si>
  <si>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</si>
  <si>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</si>
  <si>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</si>
  <si>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</si>
  <si>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</si>
  <si>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</si>
  <si>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</si>
  <si>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</si>
  <si>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</si>
  <si>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</si>
  <si>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</si>
  <si>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</si>
  <si>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</si>
  <si>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</si>
  <si>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</si>
  <si>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</si>
  <si>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</si>
  <si>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</si>
  <si>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</si>
  <si>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</si>
  <si>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</si>
  <si>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</si>
  <si>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</si>
  <si>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</si>
  <si>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</si>
  <si>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</si>
  <si>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</si>
  <si>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</si>
  <si>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</si>
  <si>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</si>
  <si>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</si>
  <si>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</si>
  <si>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</si>
  <si>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</si>
  <si>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</si>
  <si>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</si>
  <si>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</si>
  <si>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</si>
  <si>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</si>
  <si>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</si>
  <si>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</si>
  <si>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</si>
  <si>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</si>
  <si>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</si>
  <si>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</si>
  <si>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</si>
  <si>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</si>
  <si>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</si>
  <si>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</si>
  <si>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</si>
  <si>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</si>
  <si>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</si>
  <si>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</si>
  <si>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</si>
  <si>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</si>
  <si>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</si>
  <si>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</si>
  <si>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</si>
  <si>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</si>
  <si>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</si>
  <si>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</si>
  <si>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</si>
  <si>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</si>
  <si>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</si>
  <si>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</si>
  <si>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</si>
  <si>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</si>
  <si>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</si>
  <si>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</si>
  <si>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</si>
  <si>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</si>
  <si>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</si>
  <si>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</si>
  <si>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</si>
  <si>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</si>
  <si>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</si>
  <si>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</si>
  <si>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</si>
  <si>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</si>
  <si>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</si>
  <si>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</si>
  <si>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</si>
  <si>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</si>
  <si>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</si>
  <si>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</si>
  <si>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</si>
  <si>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</si>
  <si>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</si>
  <si>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</si>
  <si>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</si>
  <si>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</si>
  <si>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</si>
  <si>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</si>
  <si>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</si>
  <si>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</si>
  <si>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</si>
  <si>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</si>
  <si>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</si>
  <si>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</si>
  <si>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</si>
  <si>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</si>
  <si>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</si>
  <si>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</si>
  <si>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</si>
  <si>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</si>
  <si>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</si>
  <si>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</si>
  <si>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</si>
  <si>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</si>
  <si>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</si>
  <si>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</si>
  <si>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</si>
  <si>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</si>
  <si>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</si>
  <si>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</si>
  <si>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</si>
  <si>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</si>
  <si>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</si>
  <si>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</si>
  <si>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</si>
  <si>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</si>
  <si>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</si>
  <si>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</si>
  <si>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</si>
  <si>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</si>
  <si>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</si>
  <si>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</si>
  <si>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</si>
  <si>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</si>
  <si>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</si>
  <si>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</si>
  <si>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</si>
  <si>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</si>
  <si>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</si>
  <si>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</si>
  <si>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</si>
  <si>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</si>
  <si>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</si>
  <si>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</si>
  <si>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</si>
  <si>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</si>
  <si>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</si>
  <si>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</si>
  <si>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</si>
  <si>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</si>
  <si>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</si>
  <si>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</si>
  <si>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</si>
  <si>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</si>
  <si>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</si>
  <si>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</si>
  <si>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</si>
  <si>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</si>
  <si>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</si>
  <si>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</si>
  <si>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</si>
  <si>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</si>
  <si>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</si>
  <si>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</si>
  <si>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</si>
  <si>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</si>
  <si>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</si>
  <si>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</si>
  <si>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</si>
  <si>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</si>
  <si>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</si>
  <si>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</si>
  <si>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</si>
  <si>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</si>
  <si>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</si>
  <si>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</si>
  <si>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</si>
  <si>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</si>
  <si>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</si>
  <si>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</si>
  <si>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</si>
  <si>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</si>
  <si>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</si>
  <si>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</si>
  <si>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</si>
  <si>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</si>
  <si>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</si>
  <si>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</si>
  <si>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</si>
  <si>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</si>
  <si>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</si>
  <si>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</si>
  <si>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</si>
  <si>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</si>
  <si>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</si>
  <si>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</si>
  <si>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</si>
  <si>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</si>
  <si>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</si>
  <si>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</si>
  <si>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</si>
  <si>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</si>
  <si>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</si>
  <si>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</si>
  <si>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</si>
  <si>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</si>
  <si>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</si>
  <si>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</si>
  <si>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</si>
  <si>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</si>
  <si>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</si>
  <si>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</si>
  <si>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</si>
  <si>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</si>
  <si>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</si>
  <si>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</si>
  <si>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</si>
  <si>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</si>
  <si>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</si>
  <si>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</si>
  <si>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</si>
  <si>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</si>
  <si>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</si>
  <si>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</si>
  <si>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</si>
  <si>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</si>
  <si>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</si>
  <si>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</si>
  <si>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</si>
  <si>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</si>
  <si>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</si>
  <si>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</si>
  <si>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</si>
  <si>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</si>
  <si>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</si>
  <si>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</si>
  <si>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</si>
  <si>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</si>
  <si>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</si>
  <si>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</si>
  <si>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</si>
  <si>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</si>
  <si>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</si>
  <si>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</si>
  <si>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</si>
  <si>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</si>
  <si>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</si>
  <si>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</si>
  <si>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</si>
  <si>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</si>
  <si>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</si>
  <si>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</si>
  <si>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</si>
  <si>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</si>
  <si>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</si>
  <si>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</si>
  <si>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</si>
  <si>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</si>
  <si>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</si>
  <si>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</si>
  <si>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</si>
  <si>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</si>
  <si>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</si>
  <si>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</si>
  <si>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</si>
  <si>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</si>
  <si>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</si>
  <si>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</si>
  <si>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</si>
  <si>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</si>
  <si>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</si>
  <si>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</si>
  <si>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</si>
  <si>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</si>
  <si>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</si>
  <si>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</si>
  <si>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</si>
  <si>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</si>
  <si>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</si>
  <si>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</si>
  <si>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</si>
  <si>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</si>
  <si>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</si>
  <si>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</si>
  <si>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</si>
  <si>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</si>
  <si>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</si>
  <si>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</si>
  <si>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</si>
  <si>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</si>
  <si>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</si>
  <si>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</si>
  <si>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</si>
  <si>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</si>
  <si>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</si>
  <si>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</si>
  <si>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</si>
  <si>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</si>
  <si>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</si>
  <si>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</si>
  <si>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</si>
  <si>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</si>
  <si>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</si>
  <si>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</si>
  <si>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</si>
  <si>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</si>
  <si>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</si>
  <si>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</si>
  <si>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</si>
  <si>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</si>
  <si>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</si>
  <si>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</si>
  <si>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</si>
  <si>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</si>
  <si>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</si>
  <si>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</si>
  <si>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</si>
  <si>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</si>
  <si>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</si>
  <si>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</si>
  <si>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</si>
  <si>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</si>
  <si>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</si>
  <si>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</si>
  <si>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</si>
  <si>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</si>
  <si>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</si>
  <si>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</si>
  <si>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</si>
  <si>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</si>
  <si>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</si>
  <si>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</si>
  <si>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</si>
  <si>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</si>
  <si>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</si>
  <si>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</si>
  <si>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</si>
  <si>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</si>
  <si>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</si>
  <si>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</si>
  <si>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</si>
  <si>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</si>
  <si>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</si>
  <si>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</si>
  <si>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</si>
  <si>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</si>
  <si>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</si>
  <si>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</si>
  <si>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</si>
  <si>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</si>
  <si>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</si>
  <si>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</si>
  <si>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</si>
  <si>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</si>
  <si>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</si>
  <si>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</si>
  <si>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</si>
  <si>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</si>
  <si>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</si>
  <si>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</si>
  <si>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</si>
  <si>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</si>
  <si>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</si>
  <si>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</si>
  <si>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</si>
  <si>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</si>
  <si>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</si>
  <si>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</si>
  <si>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</si>
  <si>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</si>
  <si>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</si>
  <si>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</si>
  <si>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</si>
  <si>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</si>
  <si>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</si>
  <si>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</si>
  <si>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</si>
  <si>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</si>
  <si>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</si>
  <si>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</si>
  <si>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</si>
  <si>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</si>
  <si>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</si>
  <si>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</si>
  <si>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</si>
  <si>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</si>
  <si>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</si>
  <si>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</si>
  <si>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</si>
  <si>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</si>
  <si>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</si>
  <si>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</si>
  <si>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</si>
  <si>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</si>
  <si>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</si>
  <si>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</si>
  <si>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</si>
  <si>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</si>
  <si>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</si>
  <si>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</si>
  <si>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</si>
  <si>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</si>
  <si>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</si>
  <si>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</si>
  <si>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</si>
  <si>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</si>
  <si>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</si>
  <si>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</si>
  <si>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</si>
  <si>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</si>
  <si>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</si>
  <si>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</si>
  <si>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</si>
  <si>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</si>
  <si>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</si>
  <si>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</si>
  <si>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</si>
  <si>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</si>
  <si>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</si>
  <si>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</si>
  <si>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</si>
  <si>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</si>
  <si>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</si>
  <si>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</si>
  <si>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</si>
  <si>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</si>
  <si>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</si>
  <si>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</si>
  <si>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</si>
  <si>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</si>
  <si>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</si>
  <si>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</si>
  <si>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</si>
  <si>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</si>
  <si>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</si>
  <si>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</si>
  <si>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</si>
  <si>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</si>
  <si>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</si>
  <si>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</si>
  <si>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</si>
  <si>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</si>
  <si>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</si>
  <si>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</si>
  <si>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</si>
  <si>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</si>
  <si>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</si>
  <si>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</si>
  <si>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</si>
  <si>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</si>
  <si>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</si>
  <si>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</si>
  <si>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</si>
  <si>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</si>
  <si>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</si>
  <si>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</si>
  <si>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</si>
  <si>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</si>
  <si>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</si>
  <si>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</si>
  <si>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</si>
  <si>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</si>
  <si>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</si>
  <si>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</si>
  <si>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</si>
  <si>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</si>
  <si>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</si>
  <si>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</si>
  <si>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</si>
  <si>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</si>
  <si>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</si>
  <si>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</si>
  <si>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</si>
  <si>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</si>
  <si>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</si>
  <si>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</si>
  <si>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</si>
  <si>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</si>
  <si>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</si>
  <si>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</si>
  <si>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</si>
  <si>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</si>
  <si>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</si>
  <si>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</si>
  <si>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</si>
  <si>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</si>
  <si>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</si>
  <si>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</si>
  <si>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</si>
  <si>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</si>
  <si>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</si>
  <si>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</si>
  <si>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</si>
  <si>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</si>
  <si>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</si>
  <si>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</si>
  <si>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</si>
  <si>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</si>
  <si>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</si>
  <si>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</si>
  <si>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</si>
  <si>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</si>
  <si>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</si>
  <si>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</si>
  <si>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</si>
  <si>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</si>
  <si>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</si>
  <si>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</si>
  <si>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</si>
  <si>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</si>
  <si>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</si>
  <si>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</si>
  <si>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</si>
  <si>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</si>
  <si>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</si>
  <si>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</si>
  <si>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</si>
  <si>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</si>
  <si>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</si>
  <si>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</si>
  <si>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</si>
  <si>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</si>
  <si>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</si>
  <si>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</si>
  <si>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</si>
  <si>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</si>
  <si>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</si>
  <si>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</si>
  <si>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</si>
  <si>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</si>
  <si>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</si>
  <si>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</si>
  <si>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</si>
  <si>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</si>
  <si>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</si>
  <si>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</si>
  <si>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</si>
  <si>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</si>
  <si>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</si>
  <si>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</si>
  <si>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</si>
  <si>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</si>
  <si>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</si>
  <si>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</si>
  <si>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</si>
  <si>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</si>
  <si>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</si>
  <si>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</si>
  <si>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</si>
  <si>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</si>
  <si>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</si>
  <si>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</si>
  <si>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</si>
  <si>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</si>
  <si>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</si>
  <si>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</si>
  <si>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</si>
  <si>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</si>
  <si>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</si>
  <si>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</si>
  <si>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</si>
  <si>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</si>
  <si>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</si>
  <si>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</si>
  <si>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</si>
  <si>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</si>
  <si>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</si>
  <si>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</si>
  <si>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</si>
  <si>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</si>
  <si>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</si>
  <si>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</si>
  <si>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</si>
  <si>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</si>
  <si>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</si>
  <si>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</si>
  <si>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</si>
  <si>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</si>
  <si>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</si>
  <si>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</si>
  <si>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</si>
  <si>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</si>
  <si>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</si>
  <si>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</si>
  <si>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</si>
  <si>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</si>
  <si>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</si>
  <si>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</si>
  <si>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</si>
  <si>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</si>
  <si>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</si>
  <si>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</si>
  <si>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</si>
  <si>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</si>
  <si>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</si>
  <si>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</si>
  <si>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</si>
  <si>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</si>
  <si>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</si>
  <si>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</si>
  <si>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</si>
  <si>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</si>
  <si>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</si>
  <si>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</si>
  <si>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</si>
  <si>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</si>
  <si>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</si>
  <si>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</si>
  <si>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</si>
  <si>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</si>
  <si>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</si>
  <si>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</si>
  <si>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</si>
  <si>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</si>
  <si>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</si>
  <si>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</si>
  <si>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</si>
  <si>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</si>
  <si>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</si>
  <si>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</si>
  <si>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</si>
  <si>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</si>
  <si>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</si>
  <si>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</si>
  <si>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</si>
  <si>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</si>
  <si>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</si>
  <si>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</si>
  <si>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</si>
  <si>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</si>
  <si>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</si>
  <si>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</si>
  <si>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</si>
  <si>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</si>
  <si>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</si>
  <si>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</si>
  <si>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</si>
  <si>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</si>
  <si>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</si>
  <si>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</si>
  <si>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</si>
  <si>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</si>
  <si>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</si>
  <si>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</si>
  <si>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</si>
  <si>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</si>
  <si>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</si>
  <si>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</si>
  <si>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</si>
  <si>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</si>
  <si>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</si>
  <si>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</si>
  <si>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</si>
  <si>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</si>
  <si>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</si>
  <si>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</si>
  <si>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</si>
  <si>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</si>
  <si>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</si>
  <si>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</si>
  <si>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</si>
  <si>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</si>
  <si>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</si>
  <si>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</si>
  <si>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</si>
  <si>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</si>
  <si>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</si>
  <si>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</si>
  <si>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</si>
  <si>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</si>
  <si>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</si>
  <si>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</si>
  <si>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</si>
  <si>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</si>
  <si>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</si>
  <si>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</si>
  <si>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</si>
  <si>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</si>
  <si>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</si>
  <si>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</si>
  <si>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</si>
  <si>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</si>
  <si>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</si>
  <si>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</si>
  <si>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</si>
  <si>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</si>
  <si>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</si>
  <si>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</si>
  <si>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</si>
  <si>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</si>
  <si>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</si>
  <si>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</si>
  <si>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</si>
  <si>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</si>
  <si>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</si>
  <si>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</si>
  <si>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</si>
  <si>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</si>
  <si>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</si>
  <si>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</si>
  <si>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</si>
  <si>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</si>
  <si>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</si>
  <si>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</si>
  <si>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</si>
  <si>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</si>
  <si>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</si>
  <si>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</si>
  <si>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</si>
  <si>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</si>
  <si>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</si>
  <si>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</si>
  <si>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</si>
  <si>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</si>
  <si>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</si>
  <si>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</si>
  <si>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</si>
  <si>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</si>
  <si>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</si>
  <si>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</si>
  <si>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</si>
  <si>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</si>
  <si>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</si>
  <si>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</si>
  <si>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</si>
  <si>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</si>
  <si>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</si>
  <si>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</si>
  <si>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</si>
  <si>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</si>
  <si>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</si>
  <si>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</si>
  <si>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</si>
  <si>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</si>
  <si>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</si>
  <si>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</si>
  <si>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</si>
  <si>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</si>
  <si>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</si>
  <si>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</si>
  <si>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</si>
  <si>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</si>
  <si>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</si>
  <si>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</si>
  <si>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</si>
  <si>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</si>
  <si>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</si>
  <si>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</si>
  <si>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</si>
  <si>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</si>
  <si>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</si>
  <si>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</si>
  <si>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</si>
  <si>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</si>
  <si>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</si>
  <si>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</si>
  <si>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</si>
  <si>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</si>
  <si>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</si>
  <si>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</si>
  <si>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</si>
  <si>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</si>
  <si>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</si>
  <si>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</si>
  <si>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</si>
  <si>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</si>
  <si>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</si>
  <si>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</si>
  <si>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</si>
  <si>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</si>
  <si>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</si>
  <si>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</si>
  <si>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</si>
  <si>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</si>
  <si>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</si>
  <si>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</si>
  <si>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</si>
  <si>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</si>
  <si>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</si>
  <si>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</si>
  <si>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</si>
  <si>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</si>
  <si>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</si>
  <si>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</si>
  <si>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</si>
  <si>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</si>
  <si>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</si>
  <si>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</si>
  <si>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</si>
  <si>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</si>
  <si>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</si>
  <si>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</si>
  <si>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</si>
  <si>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</si>
  <si>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</si>
  <si>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</si>
  <si>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</si>
  <si>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</si>
  <si>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</si>
  <si>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</si>
  <si>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</si>
  <si>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</si>
  <si>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</si>
  <si>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</si>
  <si>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</si>
  <si>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</si>
  <si>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</si>
  <si>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</si>
  <si>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</si>
  <si>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</si>
  <si>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</si>
  <si>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</si>
  <si>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</si>
  <si>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</si>
  <si>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</si>
  <si>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</si>
  <si>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</si>
  <si>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</si>
  <si>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</si>
  <si>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</si>
  <si>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</si>
  <si>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</si>
  <si>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</si>
  <si>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</si>
  <si>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</si>
  <si>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</si>
  <si>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</si>
  <si>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</si>
  <si>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</si>
  <si>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</si>
  <si>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</si>
  <si>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</si>
  <si>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</si>
  <si>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</si>
  <si>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</si>
  <si>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</si>
  <si>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</si>
  <si>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</si>
  <si>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</si>
  <si>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</si>
  <si>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</si>
  <si>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</si>
  <si>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</si>
  <si>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</si>
  <si>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</si>
  <si>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</si>
  <si>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</si>
  <si>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</si>
  <si>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</si>
  <si>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</si>
  <si>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</si>
  <si>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</si>
  <si>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</si>
  <si>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</si>
  <si>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</si>
  <si>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</si>
  <si>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</si>
  <si>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</si>
  <si>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</si>
  <si>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</si>
  <si>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</si>
  <si>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</si>
  <si>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</si>
  <si>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</si>
  <si>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</si>
  <si>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</si>
  <si>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</si>
  <si>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</si>
  <si>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</si>
  <si>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</si>
  <si>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</si>
  <si>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</si>
  <si>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</si>
  <si>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</si>
  <si>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</si>
  <si>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</si>
  <si>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</si>
  <si>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</si>
  <si>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</si>
  <si>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</si>
  <si>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</si>
  <si>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</si>
  <si>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</si>
  <si>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</si>
  <si>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</si>
  <si>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</si>
  <si>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</si>
  <si>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</si>
  <si>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</si>
  <si>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</si>
  <si>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</si>
  <si>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</si>
  <si>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</si>
  <si>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</si>
  <si>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</si>
  <si>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</si>
  <si>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</si>
  <si>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</si>
  <si>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</si>
  <si>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</si>
  <si>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</si>
  <si>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</si>
  <si>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</si>
  <si>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</si>
  <si>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</si>
  <si>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</si>
  <si>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</si>
  <si>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</si>
  <si>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</si>
  <si>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</si>
  <si>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</si>
  <si>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</si>
  <si>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</si>
  <si>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</si>
  <si>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</si>
  <si>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</si>
  <si>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</si>
  <si>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</si>
  <si>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</si>
  <si>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</si>
  <si>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</si>
  <si>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</si>
  <si>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</si>
  <si>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</si>
  <si>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</si>
  <si>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</si>
  <si>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</si>
  <si>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</si>
  <si>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</si>
  <si>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</si>
  <si>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</si>
  <si>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</si>
  <si>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</si>
  <si>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</si>
  <si>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</si>
  <si>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</si>
  <si>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</si>
  <si>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</si>
  <si>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</si>
  <si>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</si>
  <si>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</si>
  <si>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</si>
  <si>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</si>
  <si>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</si>
  <si>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</si>
  <si>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</si>
  <si>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</si>
  <si>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</si>
  <si>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</si>
  <si>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</si>
  <si>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</si>
  <si>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</si>
  <si>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</si>
  <si>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</si>
  <si>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</si>
  <si>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</si>
  <si>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</si>
  <si>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</si>
  <si>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</si>
  <si>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</si>
  <si>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</si>
  <si>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</si>
  <si>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</si>
  <si>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</si>
  <si>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</si>
  <si>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</si>
  <si>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</si>
  <si>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</si>
  <si>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</si>
  <si>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</si>
  <si>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</si>
  <si>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</si>
  <si>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</si>
  <si>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</si>
  <si>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</si>
  <si>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</si>
  <si>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</si>
  <si>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</si>
  <si>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</si>
  <si>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</si>
  <si>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</si>
  <si>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</si>
  <si>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</si>
  <si>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</si>
  <si>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</si>
  <si>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</si>
  <si>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</si>
  <si>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</si>
  <si>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</si>
  <si>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</si>
  <si>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</si>
  <si>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</si>
  <si>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</si>
  <si>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</si>
  <si>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</si>
  <si>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</si>
  <si>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</si>
  <si>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</si>
  <si>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</si>
  <si>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</si>
  <si>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</si>
  <si>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</si>
  <si>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</si>
  <si>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</si>
  <si>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</si>
  <si>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</si>
  <si>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</si>
  <si>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</si>
  <si>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</si>
  <si>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</si>
  <si>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</si>
  <si>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</si>
  <si>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</si>
  <si>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</si>
  <si>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</si>
  <si>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</si>
  <si>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</si>
  <si>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</si>
  <si>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</si>
  <si>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</si>
  <si>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</si>
  <si>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</si>
  <si>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</si>
  <si>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</si>
  <si>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</si>
  <si>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</si>
  <si>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</si>
  <si>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</si>
  <si>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</si>
  <si>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</si>
  <si>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</si>
  <si>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</si>
  <si>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</si>
  <si>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</si>
  <si>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</si>
  <si>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</si>
  <si>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</si>
  <si>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</si>
  <si>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</si>
  <si>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</si>
  <si>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</si>
  <si>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</si>
  <si>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</si>
  <si>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</si>
  <si>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</si>
  <si>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</si>
  <si>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</si>
  <si>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</si>
  <si>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</si>
  <si>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</si>
  <si>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</si>
  <si>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</si>
  <si>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</si>
  <si>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</si>
  <si>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</si>
  <si>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</si>
  <si>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</si>
  <si>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</si>
  <si>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</si>
  <si>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</si>
  <si>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</si>
  <si>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</si>
  <si>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</si>
  <si>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</si>
  <si>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</si>
  <si>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</si>
  <si>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</si>
  <si>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</si>
  <si>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</si>
  <si>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</si>
  <si>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</si>
  <si>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</si>
  <si>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</si>
  <si>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</si>
  <si>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</si>
  <si>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</si>
  <si>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</si>
  <si>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</si>
  <si>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</si>
  <si>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</si>
  <si>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</si>
  <si>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</si>
  <si>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</si>
  <si>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</si>
  <si>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</si>
  <si>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</si>
  <si>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</si>
  <si>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</si>
  <si>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</si>
  <si>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</si>
  <si>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</si>
  <si>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</si>
  <si>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</si>
  <si>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</si>
  <si>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</si>
  <si>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</si>
  <si>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</si>
  <si>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</si>
  <si>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</si>
  <si>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</si>
  <si>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</si>
  <si>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</si>
  <si>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</si>
  <si>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</si>
  <si>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</si>
  <si>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</si>
  <si>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</si>
  <si>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</si>
  <si>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</si>
  <si>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</si>
  <si>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</si>
  <si>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</si>
  <si>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</si>
  <si>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</si>
  <si>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</si>
  <si>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</si>
  <si>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</si>
  <si>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</si>
  <si>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</si>
  <si>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</si>
  <si>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</si>
  <si>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</si>
  <si>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</si>
  <si>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</si>
  <si>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</si>
  <si>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</si>
  <si>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</si>
  <si>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</si>
  <si>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</si>
  <si>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</si>
  <si>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</si>
  <si>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</si>
  <si>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</si>
  <si>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</si>
  <si>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</si>
  <si>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</si>
  <si>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</si>
  <si>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</si>
  <si>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</si>
  <si>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</si>
  <si>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</si>
  <si>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</si>
  <si>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</si>
  <si>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</si>
  <si>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</si>
  <si>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</si>
  <si>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</si>
  <si>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</si>
  <si>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</si>
  <si>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</si>
  <si>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</si>
  <si>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</si>
  <si>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</si>
  <si>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</si>
  <si>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</si>
  <si>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</si>
  <si>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</si>
  <si>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</si>
  <si>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</si>
  <si>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</si>
  <si>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</si>
  <si>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</si>
  <si>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</si>
  <si>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</si>
  <si>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</si>
  <si>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</si>
  <si>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</si>
  <si>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</si>
  <si>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</si>
  <si>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</si>
  <si>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</si>
  <si>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</si>
  <si>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</si>
  <si>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</si>
  <si>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</si>
  <si>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</si>
  <si>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</si>
  <si>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</si>
  <si>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</si>
  <si>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</si>
  <si>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</si>
  <si>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</si>
  <si>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</si>
  <si>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</si>
  <si>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</si>
  <si>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</si>
  <si>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</si>
  <si>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</si>
  <si>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</si>
  <si>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</si>
  <si>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</si>
  <si>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</si>
  <si>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</si>
  <si>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</si>
  <si>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</si>
  <si>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</si>
  <si>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</si>
  <si>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</si>
  <si>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</si>
  <si>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</si>
  <si>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</si>
  <si>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</si>
  <si>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</si>
  <si>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</si>
  <si>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</si>
  <si>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</si>
  <si>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</si>
  <si>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</si>
  <si>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</si>
  <si>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</si>
  <si>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</si>
  <si>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</si>
  <si>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</si>
  <si>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</si>
  <si>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</si>
  <si>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</si>
  <si>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</si>
  <si>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</si>
  <si>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</si>
  <si>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</si>
  <si>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</si>
  <si>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</si>
  <si>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</si>
  <si>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</si>
  <si>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</si>
  <si>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</si>
  <si>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</si>
  <si>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</si>
  <si>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</si>
  <si>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</si>
  <si>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</si>
  <si>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</si>
  <si>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</si>
  <si>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</si>
  <si>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</si>
  <si>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</si>
  <si>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</si>
  <si>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</si>
  <si>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</si>
  <si>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</si>
  <si>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</si>
  <si>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</si>
  <si>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</si>
  <si>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</si>
  <si>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</si>
  <si>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</si>
  <si>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</si>
  <si>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</si>
  <si>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</si>
  <si>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</si>
  <si>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</si>
  <si>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</si>
  <si>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</si>
  <si>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</si>
  <si>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</si>
  <si>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</si>
  <si>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</si>
  <si>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</si>
  <si>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</si>
  <si>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</si>
  <si>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</si>
  <si>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</si>
  <si>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</si>
  <si>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</si>
  <si>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</si>
  <si>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</si>
  <si>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</si>
  <si>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</si>
  <si>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</si>
  <si>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</si>
  <si>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</si>
  <si>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</si>
  <si>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</si>
  <si>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</si>
  <si>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</si>
  <si>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</si>
  <si>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</si>
  <si>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</si>
  <si>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</si>
  <si>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</si>
  <si>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</si>
  <si>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</si>
  <si>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</si>
  <si>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</si>
  <si>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</si>
  <si>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</si>
  <si>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</si>
  <si>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</si>
  <si>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</si>
  <si>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</si>
  <si>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</si>
  <si>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</si>
  <si>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</si>
  <si>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</si>
  <si>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</si>
  <si>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</si>
  <si>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</si>
  <si>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</si>
  <si>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</si>
  <si>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</si>
  <si>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</si>
  <si>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</si>
  <si>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</si>
  <si>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</si>
  <si>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</si>
  <si>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</si>
  <si>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</si>
  <si>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</si>
  <si>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</si>
  <si>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</si>
  <si>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</si>
  <si>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</si>
  <si>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</si>
  <si>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</si>
  <si>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</si>
  <si>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</si>
  <si>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</si>
  <si>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</si>
  <si>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</si>
  <si>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</si>
  <si>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</si>
  <si>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</si>
  <si>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</si>
  <si>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</si>
  <si>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</si>
  <si>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</si>
  <si>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</si>
  <si>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</si>
  <si>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</si>
  <si>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</si>
  <si>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</si>
  <si>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</si>
  <si>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</si>
  <si>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</si>
  <si>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</si>
  <si>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</si>
  <si>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</si>
  <si>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</si>
  <si>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</si>
  <si>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</si>
  <si>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</si>
  <si>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</si>
  <si>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</si>
  <si>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</si>
  <si>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</si>
  <si>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</si>
  <si>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</si>
  <si>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</si>
  <si>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</si>
  <si>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</si>
  <si>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</si>
  <si>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</si>
  <si>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</si>
  <si>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</si>
  <si>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</si>
  <si>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</si>
  <si>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</si>
  <si>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</si>
  <si>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</si>
  <si>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</si>
  <si>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</si>
  <si>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</si>
  <si>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</si>
  <si>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</si>
  <si>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</si>
  <si>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</si>
  <si>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</si>
  <si>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</si>
  <si>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</si>
  <si>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</si>
  <si>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</si>
  <si>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</si>
  <si>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</si>
  <si>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</si>
  <si>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</si>
  <si>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</si>
  <si>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</si>
  <si>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</si>
  <si>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</si>
  <si>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</si>
  <si>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</si>
  <si>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</si>
  <si>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</si>
  <si>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</si>
  <si>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</si>
  <si>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</si>
  <si>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</si>
  <si>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</si>
  <si>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</si>
  <si>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</si>
  <si>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</si>
  <si>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</si>
  <si>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</si>
  <si>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</si>
  <si>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</si>
  <si>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</si>
  <si>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</si>
  <si>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</si>
  <si>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</si>
  <si>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</si>
  <si>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</si>
  <si>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</si>
  <si>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</si>
  <si>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</si>
  <si>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</si>
  <si>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</si>
  <si>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</si>
  <si>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</si>
  <si>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</si>
  <si>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</si>
  <si>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</si>
  <si>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</si>
  <si>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</si>
  <si>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</si>
  <si>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</si>
  <si>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</si>
  <si>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</si>
  <si>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</si>
  <si>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</si>
  <si>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</si>
  <si>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</si>
  <si>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</si>
  <si>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</si>
  <si>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</si>
  <si>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</si>
  <si>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</si>
  <si>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</si>
  <si>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</si>
  <si>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</si>
  <si>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</si>
  <si>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</si>
  <si>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</si>
  <si>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</si>
  <si>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</si>
  <si>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</si>
  <si>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</si>
  <si>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</si>
  <si>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</si>
  <si>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</si>
  <si>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</si>
  <si>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</si>
  <si>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</si>
  <si>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</si>
  <si>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</si>
  <si>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</si>
  <si>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</si>
  <si>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</si>
  <si>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</si>
  <si>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</si>
  <si>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</si>
  <si>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</si>
  <si>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</si>
  <si>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</si>
  <si>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</si>
  <si>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</si>
  <si>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</si>
  <si>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</si>
  <si>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</si>
  <si>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</si>
  <si>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</si>
  <si>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</si>
  <si>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</si>
  <si>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</si>
  <si>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</si>
  <si>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</si>
  <si>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</si>
  <si>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</si>
  <si>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</si>
  <si>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</si>
  <si>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</si>
  <si>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</si>
  <si>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</si>
  <si>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</si>
  <si>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</si>
  <si>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</si>
  <si>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</si>
  <si>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</si>
  <si>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</si>
  <si>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</si>
  <si>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</si>
  <si>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</si>
  <si>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</si>
  <si>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</si>
  <si>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</si>
  <si>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</si>
  <si>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</si>
  <si>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</si>
  <si>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</si>
  <si>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</si>
  <si>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</si>
  <si>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</si>
  <si>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</si>
  <si>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</si>
  <si>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</si>
  <si>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</si>
  <si>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</si>
  <si>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</si>
  <si>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</si>
  <si>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</si>
  <si>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</si>
  <si>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</si>
  <si>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</si>
  <si>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</si>
  <si>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</si>
  <si>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</si>
  <si>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</si>
  <si>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</si>
  <si>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</si>
  <si>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</si>
  <si>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</si>
  <si>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</si>
  <si>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</si>
  <si>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</si>
  <si>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</si>
  <si>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</si>
  <si>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</si>
  <si>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</si>
  <si>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</si>
  <si>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</si>
  <si>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</si>
  <si>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</si>
  <si>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</si>
  <si>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</si>
  <si>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</si>
  <si>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</si>
  <si>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</si>
  <si>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</si>
  <si>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</si>
  <si>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</si>
  <si>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</si>
  <si>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</si>
  <si>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</si>
  <si>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</si>
  <si>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</si>
  <si>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</si>
  <si>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</si>
  <si>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</si>
  <si>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</si>
  <si>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</si>
  <si>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</si>
  <si>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</si>
  <si>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</si>
  <si>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</si>
  <si>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</si>
  <si>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</si>
  <si>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</si>
  <si>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</si>
  <si>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</si>
  <si>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</si>
  <si>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</si>
  <si>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</si>
  <si>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</si>
  <si>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</si>
  <si>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</si>
  <si>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</si>
  <si>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</si>
  <si>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</si>
  <si>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</si>
  <si>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</si>
  <si>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</si>
  <si>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</si>
  <si>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</si>
  <si>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</si>
  <si>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</si>
  <si>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</si>
  <si>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</si>
  <si>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</si>
  <si>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</si>
  <si>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</si>
  <si>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</si>
  <si>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</si>
  <si>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</si>
  <si>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</si>
  <si>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</si>
  <si>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</si>
  <si>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</si>
  <si>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</si>
  <si>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</si>
  <si>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</si>
  <si>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</si>
  <si>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</si>
  <si>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</si>
  <si>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</si>
  <si>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</si>
  <si>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</si>
  <si>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</si>
  <si>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</si>
  <si>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</si>
  <si>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</si>
  <si>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</si>
  <si>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</si>
  <si>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</si>
  <si>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</si>
  <si>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</si>
  <si>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</si>
  <si>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</si>
  <si>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</si>
  <si>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</si>
  <si>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</si>
  <si>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</si>
  <si>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</si>
  <si>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</si>
  <si>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</si>
  <si>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</si>
  <si>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</si>
  <si>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</si>
  <si>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</si>
  <si>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</si>
  <si>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</si>
  <si>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</si>
  <si>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</si>
  <si>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</si>
  <si>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</si>
  <si>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</si>
  <si>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</si>
  <si>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</si>
  <si>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</si>
  <si>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</si>
  <si>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</si>
  <si>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</si>
  <si>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</si>
  <si>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</si>
  <si>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</si>
  <si>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</si>
  <si>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</si>
  <si>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</si>
  <si>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</si>
  <si>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</si>
  <si>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</si>
  <si>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</si>
  <si>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</si>
  <si>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</si>
  <si>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</si>
  <si>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</si>
  <si>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</si>
  <si>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</si>
  <si>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</si>
  <si>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</si>
  <si>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</si>
  <si>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</si>
  <si>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</si>
  <si>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</si>
  <si>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</si>
  <si>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</si>
  <si>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</si>
  <si>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</si>
  <si>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</si>
  <si>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</si>
  <si>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</si>
  <si>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</si>
  <si>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</si>
  <si>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</si>
  <si>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</si>
  <si>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</si>
  <si>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</si>
  <si>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</si>
  <si>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</si>
  <si>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</si>
  <si>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</si>
  <si>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</si>
  <si>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</si>
  <si>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</si>
  <si>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</si>
  <si>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</si>
  <si>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</si>
  <si>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</si>
  <si>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</si>
  <si>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</si>
  <si>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</si>
  <si>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</si>
  <si>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</si>
  <si>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</si>
  <si>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</si>
  <si>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</si>
  <si>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</si>
  <si>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</si>
  <si>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</si>
  <si>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</si>
  <si>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</si>
  <si>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</si>
  <si>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</si>
  <si>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</si>
  <si>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</si>
  <si>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</si>
  <si>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</si>
  <si>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</si>
  <si>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</si>
  <si>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</si>
  <si>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</si>
  <si>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</si>
  <si>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</si>
  <si>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</si>
  <si>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</si>
  <si>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</si>
  <si>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</si>
  <si>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</si>
  <si>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</si>
  <si>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</si>
  <si>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</si>
  <si>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</si>
  <si>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</si>
  <si>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</si>
  <si>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</si>
  <si>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</si>
  <si>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</si>
  <si>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</si>
  <si>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</si>
  <si>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</si>
  <si>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</si>
  <si>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</si>
  <si>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</si>
  <si>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</si>
  <si>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</si>
  <si>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</si>
  <si>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</si>
  <si>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</si>
  <si>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</si>
  <si>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</si>
  <si>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</si>
  <si>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</si>
  <si>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</si>
  <si>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</si>
  <si>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</si>
  <si>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</si>
  <si>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</si>
  <si>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</si>
  <si>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</si>
  <si>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</si>
  <si>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</si>
  <si>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</si>
  <si>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</si>
  <si>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</si>
  <si>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</si>
  <si>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</si>
  <si>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</si>
  <si>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</si>
  <si>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</si>
  <si>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</si>
  <si>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</si>
  <si>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</si>
  <si>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</si>
  <si>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</si>
  <si>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</si>
  <si>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</si>
  <si>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</si>
  <si>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</si>
  <si>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</si>
  <si>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</si>
  <si>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</si>
  <si>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</si>
  <si>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</si>
  <si>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</si>
  <si>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</si>
  <si>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</si>
  <si>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</si>
  <si>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</si>
  <si>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</si>
  <si>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</si>
  <si>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</si>
  <si>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</si>
  <si>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</si>
  <si>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</si>
  <si>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</si>
  <si>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</si>
  <si>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</si>
  <si>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</si>
  <si>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</si>
  <si>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</si>
  <si>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</si>
  <si>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</si>
  <si>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</si>
  <si>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</si>
  <si>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</si>
  <si>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</si>
  <si>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</si>
  <si>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</si>
  <si>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</si>
  <si>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</si>
  <si>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</si>
  <si>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</si>
  <si>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</si>
  <si>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</si>
  <si>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</si>
  <si>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</si>
  <si>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</si>
  <si>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</si>
  <si>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</si>
  <si>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</si>
  <si>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</si>
  <si>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</si>
  <si>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</si>
  <si>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</si>
  <si>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</si>
  <si>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</si>
  <si>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</si>
  <si>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</si>
  <si>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</si>
  <si>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</si>
  <si>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</si>
  <si>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</si>
  <si>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</si>
  <si>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</si>
  <si>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</si>
  <si>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</si>
  <si>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</si>
  <si>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</si>
  <si>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</si>
  <si>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</si>
  <si>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</si>
  <si>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</si>
  <si>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</si>
  <si>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</si>
  <si>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</si>
  <si>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</si>
  <si>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</si>
  <si>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</si>
  <si>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</si>
  <si>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</si>
  <si>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</si>
  <si>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</si>
  <si>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</si>
  <si>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</si>
  <si>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</si>
  <si>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</si>
  <si>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</si>
  <si>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</si>
  <si>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</si>
  <si>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</si>
  <si>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</si>
  <si>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</si>
  <si>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</si>
  <si>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</si>
  <si>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</si>
  <si>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</si>
  <si>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</si>
  <si>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</si>
  <si>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</si>
  <si>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</si>
  <si>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</si>
  <si>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</si>
  <si>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</si>
  <si>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</si>
  <si>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</si>
  <si>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</si>
  <si>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</si>
  <si>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</si>
  <si>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</si>
  <si>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</si>
  <si>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</si>
  <si>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</si>
  <si>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</si>
  <si>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</si>
  <si>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</si>
  <si>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</si>
  <si>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</si>
  <si>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</si>
  <si>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</si>
  <si>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</si>
  <si>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</si>
  <si>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</si>
  <si>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</si>
  <si>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</si>
  <si>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</si>
  <si>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</si>
  <si>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</si>
  <si>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</si>
  <si>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</si>
  <si>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</si>
  <si>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</si>
  <si>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</si>
  <si>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</si>
  <si>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</si>
  <si>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</si>
  <si>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</si>
  <si>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</si>
  <si>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</si>
  <si>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</si>
  <si>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</si>
  <si>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</si>
  <si>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</si>
  <si>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</si>
  <si>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</si>
  <si>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</si>
  <si>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</si>
  <si>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</si>
  <si>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</si>
  <si>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</si>
  <si>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</si>
  <si>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</si>
  <si>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</si>
  <si>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</si>
  <si>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</si>
  <si>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</si>
  <si>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</si>
  <si>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</si>
  <si>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</si>
  <si>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</si>
  <si>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</si>
  <si>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</si>
  <si>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</si>
  <si>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</si>
  <si>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</si>
  <si>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</si>
  <si>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</si>
  <si>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</si>
  <si>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</si>
  <si>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</si>
  <si>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</si>
  <si>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</si>
  <si>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</si>
  <si>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</si>
  <si>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</si>
  <si>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</si>
  <si>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</si>
  <si>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</si>
  <si>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</si>
  <si>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</si>
  <si>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</si>
  <si>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</si>
  <si>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</si>
  <si>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</si>
  <si>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</si>
  <si>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</si>
  <si>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</si>
  <si>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</si>
  <si>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</si>
  <si>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</si>
  <si>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</si>
  <si>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</si>
  <si>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</si>
  <si>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</si>
  <si>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</si>
  <si>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</si>
  <si>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</si>
  <si>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</si>
  <si>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</si>
  <si>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</si>
  <si>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</si>
  <si>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</si>
  <si>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</si>
  <si>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</si>
  <si>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</si>
  <si>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</si>
  <si>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</si>
  <si>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</si>
  <si>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</si>
  <si>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</si>
  <si>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</si>
  <si>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</si>
  <si>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</si>
  <si>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</si>
  <si>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</si>
  <si>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</si>
  <si>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</si>
  <si>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</si>
  <si>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</si>
  <si>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</si>
  <si>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</si>
  <si>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</si>
  <si>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</si>
  <si>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</si>
  <si>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</si>
  <si>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</si>
  <si>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</si>
  <si>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</si>
  <si>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</si>
  <si>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</si>
  <si>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</si>
  <si>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</si>
  <si>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</si>
  <si>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</si>
  <si>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</si>
  <si>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</si>
  <si>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</si>
  <si>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</si>
  <si>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</si>
  <si>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</si>
  <si>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</si>
  <si>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</si>
  <si>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</si>
  <si>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</si>
  <si>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</si>
  <si>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</si>
  <si>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</si>
  <si>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</si>
  <si>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</si>
  <si>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</si>
  <si>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</si>
  <si>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</si>
  <si>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</si>
  <si>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</si>
  <si>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</si>
  <si>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</si>
  <si>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</si>
  <si>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</si>
  <si>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</si>
  <si>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</si>
  <si>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</si>
  <si>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</si>
  <si>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</si>
  <si>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</si>
  <si>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</si>
  <si>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</si>
  <si>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</si>
  <si>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</si>
  <si>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</si>
  <si>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</si>
  <si>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</si>
  <si>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</si>
  <si>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</si>
  <si>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</si>
  <si>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</si>
  <si>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</si>
  <si>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</si>
  <si>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</si>
  <si>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</si>
  <si>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</si>
  <si>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</si>
  <si>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</si>
  <si>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</si>
  <si>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</si>
  <si>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</si>
  <si>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</si>
  <si>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</si>
  <si>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</si>
  <si>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</si>
  <si>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</si>
  <si>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</si>
  <si>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</si>
  <si>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</si>
  <si>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</si>
  <si>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</si>
  <si>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</si>
  <si>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</si>
  <si>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</si>
  <si>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</si>
  <si>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</si>
  <si>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</si>
  <si>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</si>
  <si>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</si>
  <si>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</si>
  <si>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</si>
  <si>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</si>
  <si>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</si>
  <si>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</si>
  <si>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</si>
  <si>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</si>
  <si>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</si>
  <si>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</si>
  <si>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</si>
  <si>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</si>
  <si>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</si>
  <si>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</si>
  <si>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</si>
  <si>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</si>
  <si>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</si>
  <si>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</si>
  <si>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</si>
  <si>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</si>
  <si>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</si>
  <si>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</si>
  <si>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</si>
  <si>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</si>
  <si>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</si>
  <si>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</si>
  <si>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</si>
  <si>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</si>
  <si>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</si>
  <si>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</si>
  <si>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</si>
  <si>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</si>
  <si>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</si>
  <si>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</si>
  <si>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</si>
  <si>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</si>
  <si>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</si>
  <si>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</si>
  <si>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</si>
  <si>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</si>
  <si>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</si>
  <si>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</si>
  <si>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</si>
  <si>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</si>
  <si>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</si>
  <si>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</si>
  <si>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</si>
  <si>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</si>
  <si>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</si>
  <si>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</si>
  <si>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</si>
  <si>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</si>
  <si>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</si>
  <si>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</si>
  <si>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</si>
  <si>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</si>
  <si>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</si>
  <si>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</si>
  <si>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</si>
  <si>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</si>
  <si>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</si>
  <si>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</si>
  <si>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</si>
  <si>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</si>
  <si>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</si>
  <si>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</si>
  <si>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</si>
  <si>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</si>
  <si>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</si>
  <si>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</si>
  <si>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</si>
  <si>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</si>
  <si>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</si>
  <si>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</si>
  <si>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</si>
  <si>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</si>
  <si>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</si>
  <si>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</si>
  <si>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</si>
  <si>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</si>
  <si>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</si>
  <si>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</si>
  <si>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</si>
  <si>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</si>
  <si>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</si>
  <si>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</si>
  <si>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</si>
  <si>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</si>
  <si>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</si>
  <si>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</si>
  <si>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</si>
  <si>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</si>
  <si>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</si>
  <si>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</si>
  <si>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</si>
  <si>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</si>
  <si>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</si>
  <si>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</si>
  <si>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</si>
  <si>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</si>
  <si>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</si>
  <si>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</si>
  <si>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</si>
  <si>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</si>
  <si>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</si>
  <si>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</si>
  <si>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</si>
  <si>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</si>
  <si>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</si>
  <si>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</si>
  <si>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</si>
  <si>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</si>
  <si>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</si>
  <si>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</si>
  <si>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</si>
  <si>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</si>
  <si>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</si>
  <si>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</si>
  <si>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</si>
  <si>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</si>
  <si>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</si>
  <si>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</si>
  <si>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</si>
  <si>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</si>
  <si>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</si>
  <si>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</si>
  <si>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</si>
  <si>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</si>
  <si>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</si>
  <si>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</si>
  <si>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</si>
  <si>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</si>
  <si>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</si>
  <si>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</si>
  <si>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</si>
  <si>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</si>
  <si>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</si>
  <si>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</si>
  <si>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</si>
  <si>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</si>
  <si>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</si>
  <si>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</si>
  <si>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</si>
  <si>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</si>
  <si>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</si>
  <si>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</si>
  <si>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</si>
  <si>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</si>
  <si>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</si>
  <si>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</si>
  <si>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</si>
  <si>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</si>
  <si>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</si>
  <si>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</si>
  <si>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</si>
  <si>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</si>
  <si>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</si>
  <si>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</si>
  <si>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</si>
  <si>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</si>
  <si>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</si>
  <si>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</si>
  <si>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</si>
  <si>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</si>
  <si>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</si>
  <si>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</si>
  <si>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</si>
  <si>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</si>
  <si>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</si>
  <si>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</si>
  <si>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</si>
  <si>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</si>
  <si>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</si>
  <si>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</si>
  <si>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</si>
  <si>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</si>
  <si>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</si>
  <si>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</si>
  <si>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</si>
  <si>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</si>
  <si>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</si>
  <si>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</si>
  <si>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</si>
  <si>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</si>
  <si>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</si>
  <si>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</si>
  <si>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</si>
  <si>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</si>
  <si>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</si>
  <si>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</si>
  <si>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</si>
  <si>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</si>
  <si>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</si>
  <si>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</si>
  <si>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</si>
  <si>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</si>
  <si>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</si>
  <si>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</si>
  <si>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</si>
  <si>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</si>
  <si>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</si>
  <si>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</si>
  <si>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</si>
  <si>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</si>
  <si>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</si>
  <si>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</si>
  <si>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</si>
  <si>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</si>
  <si>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</si>
  <si>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</si>
  <si>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</si>
  <si>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</si>
  <si>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</si>
  <si>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</si>
  <si>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</si>
  <si>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</si>
  <si>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</si>
  <si>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</si>
  <si>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</si>
  <si>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</si>
  <si>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</si>
  <si>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</si>
  <si>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</si>
  <si>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</si>
  <si>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</si>
  <si>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</si>
  <si>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</si>
  <si>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</si>
  <si>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</si>
  <si>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</si>
  <si>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</si>
  <si>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</si>
  <si>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</si>
  <si>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</si>
  <si>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</si>
  <si>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</si>
  <si>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</si>
  <si>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</si>
  <si>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</si>
  <si>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</si>
  <si>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</si>
  <si>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</si>
  <si>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</si>
  <si>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</si>
  <si>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</si>
  <si>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</si>
  <si>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</si>
  <si>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</si>
  <si>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</si>
  <si>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</si>
  <si>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</si>
  <si>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</si>
  <si>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</si>
  <si>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</si>
  <si>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</si>
  <si>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</si>
  <si>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</si>
  <si>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</si>
  <si>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</si>
  <si>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</si>
  <si>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</si>
  <si>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</si>
  <si>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</si>
  <si>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</si>
  <si>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</si>
  <si>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</si>
  <si>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</si>
  <si>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</si>
  <si>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</si>
  <si>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</si>
  <si>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</si>
  <si>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</si>
  <si>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</si>
  <si>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</si>
  <si>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</si>
  <si>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</si>
  <si>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</si>
  <si>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</si>
  <si>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</si>
  <si>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</si>
  <si>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</si>
  <si>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</si>
  <si>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</si>
  <si>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</si>
  <si>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</si>
  <si>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</si>
  <si>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</si>
  <si>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</si>
  <si>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</si>
  <si>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</si>
  <si>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</si>
  <si>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</si>
  <si>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</si>
  <si>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</si>
  <si>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</si>
  <si>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</si>
  <si>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</si>
  <si>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</si>
  <si>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</si>
  <si>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</si>
  <si>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</si>
  <si>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</si>
  <si>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</si>
  <si>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</si>
  <si>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</si>
  <si>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</si>
  <si>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</si>
  <si>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</si>
  <si>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</si>
  <si>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</si>
  <si>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</si>
  <si>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</si>
  <si>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</si>
  <si>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</si>
  <si>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</si>
  <si>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</si>
  <si>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</si>
  <si>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</si>
  <si>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</si>
  <si>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</si>
  <si>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</si>
  <si>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</si>
  <si>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</si>
  <si>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</si>
  <si>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</si>
  <si>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</si>
  <si>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</si>
  <si>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</si>
  <si>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</si>
  <si>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</si>
  <si>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</si>
  <si>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</si>
  <si>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</si>
  <si>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</si>
  <si>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</si>
  <si>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</si>
  <si>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</si>
  <si>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</si>
  <si>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</si>
  <si>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</si>
  <si>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</si>
  <si>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</si>
  <si>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</si>
  <si>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</si>
  <si>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</si>
  <si>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</si>
  <si>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</si>
  <si>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</si>
  <si>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</si>
  <si>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</si>
  <si>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</si>
  <si>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</si>
  <si>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</si>
  <si>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</si>
  <si>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</si>
  <si>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</si>
  <si>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</si>
  <si>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</si>
  <si>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</si>
  <si>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</si>
  <si>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</si>
  <si>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</si>
  <si>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</si>
  <si>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</si>
  <si>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</si>
  <si>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</si>
  <si>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</si>
  <si>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</si>
  <si>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</si>
  <si>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</si>
  <si>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</si>
  <si>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</si>
  <si>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</si>
  <si>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</si>
  <si>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</si>
  <si>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</si>
  <si>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</si>
  <si>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</si>
  <si>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</si>
  <si>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</si>
  <si>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</si>
  <si>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</si>
  <si>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</si>
  <si>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</si>
  <si>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</si>
  <si>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</si>
  <si>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</si>
  <si>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</si>
  <si>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</si>
  <si>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</si>
  <si>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</si>
  <si>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</si>
  <si>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</si>
  <si>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</si>
  <si>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</si>
  <si>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</si>
  <si>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</si>
  <si>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</si>
  <si>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</si>
  <si>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</si>
  <si>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</si>
  <si>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</si>
  <si>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</si>
  <si>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</si>
  <si>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</si>
  <si>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</si>
  <si>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</si>
  <si>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</si>
  <si>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</si>
  <si>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</si>
  <si>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</si>
  <si>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</si>
  <si>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</si>
  <si>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</si>
  <si>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</si>
  <si>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</si>
  <si>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</si>
  <si>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</si>
  <si>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</si>
  <si>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</si>
  <si>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</si>
  <si>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</si>
  <si>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</si>
  <si>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</si>
  <si>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</si>
  <si>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</si>
  <si>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</si>
  <si>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</si>
  <si>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</si>
  <si>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</si>
  <si>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PCM-20251006-00000351</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</si>
  <si>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</si>
  <si>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</si>
  <si>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</si>
  <si>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</si>
  <si>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</si>
  <si>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</si>
  <si>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</si>
  <si>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</si>
  <si>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</si>
  <si>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</si>
  <si>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</si>
  <si>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</si>
  <si>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</si>
  <si>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</si>
  <si>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</si>
  <si>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</si>
  <si>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</si>
  <si>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</si>
  <si>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</si>
  <si>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</si>
  <si>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</si>
  <si>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</si>
  <si>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</si>
  <si>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</si>
  <si>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</si>
  <si>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</si>
  <si>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</si>
  <si>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</si>
  <si>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</si>
  <si>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</si>
  <si>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</si>
  <si>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</si>
  <si>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</si>
  <si>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</si>
  <si>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</si>
  <si>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</si>
  <si>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</si>
  <si>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</si>
  <si>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</si>
  <si>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</si>
  <si>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</si>
  <si>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</si>
  <si>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</si>
  <si>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</si>
  <si>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</si>
  <si>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</si>
  <si>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</si>
  <si>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</si>
  <si>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</si>
  <si>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</si>
  <si>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</si>
  <si>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</si>
  <si>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</si>
  <si>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</si>
  <si>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</si>
  <si>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</si>
  <si>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</si>
  <si>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</si>
  <si>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</si>
  <si>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</si>
  <si>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</si>
  <si>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</si>
  <si>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</si>
  <si>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</si>
  <si>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</si>
  <si>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</si>
  <si>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</si>
  <si>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</si>
  <si>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</si>
  <si>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</si>
  <si>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</si>
  <si>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</si>
  <si>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</si>
  <si>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</si>
  <si>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</si>
  <si>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</si>
  <si>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</si>
  <si>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</si>
  <si>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</si>
  <si>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</si>
  <si>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</si>
  <si>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</si>
  <si>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</si>
  <si>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</si>
  <si>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</si>
  <si>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</si>
  <si>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</si>
  <si>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</si>
  <si>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</si>
  <si>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</si>
  <si>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120mins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</si>
  <si>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</si>
  <si>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</si>
  <si>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</si>
  <si>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</si>
  <si>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</si>
  <si>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</si>
  <si>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50 mins</t>
  </si>
  <si>
    <t xml:space="preserve"> PCM-20251006-00000376 </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</si>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</sst>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165" fontId="7" fillId="7" borderId="1"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273.26564270833478</v>
      </c>
      <c r="H2" s="90">
        <v>45662.943402777775</v>
      </c>
      <c r="I2" s="73" t="str">
        <f>IFERROR(VLOOKUP(D2,DB!A:F,6,0),"")</f>
        <v>Generator-SG</v>
      </c>
      <c r="J2" s="73" t="str">
        <f>IFERROR(VLOOKUP(D2,DB!A:G,7,0),"")</f>
        <v>Dead</v>
      </c>
      <c r="K2" s="81" t="s">
        <v>38965</v>
      </c>
      <c r="L2" s="79" t="str">
        <f>IFERROR(VLOOKUP(D2,DB!A:I,9,0),"")</f>
        <v>Latis</v>
      </c>
    </row>
    <row r="3" spans="1:12" ht="15" customHeight="1">
      <c r="A3" s="141" t="s">
        <v>38966</v>
      </c>
      <c r="B3" s="142" t="str">
        <f>IFERROR(VLOOKUP(D3,DB!A:K,11,0),"")</f>
        <v>R1</v>
      </c>
      <c r="C3" s="142">
        <v>1</v>
      </c>
      <c r="D3" s="142" t="s">
        <v>10687</v>
      </c>
      <c r="E3" s="143" t="s">
        <v>38964</v>
      </c>
      <c r="F3" s="150">
        <v>45936.193935185183</v>
      </c>
      <c r="G3" s="145">
        <f ca="1">IFERROR(NOW()-F3,"")</f>
        <v>2.0133449077547994E-2</v>
      </c>
      <c r="H3" s="144">
        <v>45936.188113425924</v>
      </c>
      <c r="I3" s="142" t="str">
        <f>IFERROR(VLOOKUP(D3,DB!A:F,6,0),"")</f>
        <v>SCECO</v>
      </c>
      <c r="J3" s="142" t="str">
        <f>IFERROR(VLOOKUP(D3,DB!A:G,7,0),"")</f>
        <v>Good</v>
      </c>
      <c r="K3" s="146" t="s">
        <v>38967</v>
      </c>
      <c r="L3" s="147" t="str">
        <f>IFERROR(VLOOKUP(D3,DB!A:I,9,0),"")</f>
        <v>Latis</v>
      </c>
    </row>
    <row r="4" spans="1:12" ht="15" customHeight="1">
      <c r="A4" s="141"/>
      <c r="B4" s="142" t="str">
        <f>IFERROR(VLOOKUP(D4,DB!A:K,11,0),"")</f>
        <v/>
      </c>
      <c r="C4" s="142"/>
      <c r="D4" s="142"/>
      <c r="E4" s="143"/>
      <c r="F4" s="144"/>
      <c r="G4" s="145">
        <f ca="1">IFERROR(NOW()-F4,"")</f>
        <v>45936.214068634261</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45936.214068634261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45936.214068634261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45936.214068634261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45936.214068634261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45936.214068634261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45936.214068634261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45936.214068634261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45936.214068634261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45936.214068634261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45936.214068634261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45936.214068634261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45936.214068634261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45936.214068634261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45936.214068634261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45936.214068634261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45936.214068634261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45936.214068634261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45936.214068634261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45936.214068634261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45936.214068634261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45936.214068634261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45936.214068634261</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244.56228622685012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129.48698530092952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111.21423067129945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0.78195057870470919</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0.39161493055871688</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26433</v>
      </c>
      <c r="E8" s="131" t="s">
        <v>38964</v>
      </c>
      <c r="F8" s="132">
        <v>45936.119618055556</v>
      </c>
      <c r="G8" s="133">
        <f ca="1">IFERROR(NOW()-F8,"-")</f>
        <v>9.4450578704709187E-2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45936.214068634261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45936.214068634261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45936.214068634261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45936.214068634261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45936.214068634261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45936.214068634261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45936.214068634261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45936.214068634261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45936.214068634261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45936.214068634261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45936.214068634261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45936.214068634261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45936.214068634261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45936.214068634261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45936.214068634261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45936.214068634261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45936.214068634261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45936.214068634261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45936.214068634261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45936.214068634261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45936.214068634261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45936.214068634261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45936.214068634261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45936.214068634261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45936.214068634261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45936.214068634261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45936.214068634261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45936.214068634261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45936.214068634261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45936.214068634261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45936.214068634261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45936.214068634261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45936.214068634261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45936.214068634261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45936.214068634261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45936.214068634261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45936.214068634261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45936.214068634261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45936.214068634261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45936.214068634261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45936.214068634261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45936.214068634261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45936.214068634261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45936.214068634261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45936.214068634261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45936.214068634261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45936.214068634261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45936.214068634261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45936.214068634261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45936.214068634261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45936.214068634261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45936.214068634261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45936.214068634261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45936.214068634261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45936.214068634261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45936.214068634261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45936.214068634261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45936.214068634261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45936.214068634261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45936.214068634261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45936.214068634261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45936.214068634261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45936.214068634261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45936.214068634261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45936.214068634261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45936.214068634261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45936.214068634261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45936.214068634261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45936.214068634261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45936.214068634261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45936.214068634261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45936.214068634261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45936.214068634261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45936.214068634261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45936.214068634261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45936.214068634261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45936.214068634261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45936.214068634261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45936.214068634261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45936.214068634261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45936.214068634261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45936.214068634261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45936.214068634261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45936.214068634261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45936.214068634261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45936.214068634261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45936.214068634261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45936.214068634261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45936.214068634261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45936.214068634261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45936.214068634261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45936.214068634261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45936.214068634261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45936.214068634261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45936.214068634261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45936.214068634261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45936.214068634261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45936.214068634261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45936.214068634261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45936.214068634261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45936.214068634261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45936.214068634261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45936.214068634261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45936.214068634261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45936.214068634261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45936.214068634261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45936.214068634261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45936.214068634261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45936.214068634261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45936.214068634261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45936.214068634261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45936.214068634261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45936.214068634261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45936.214068634261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45936.214068634261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45936.214068634261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45936.214068634261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45936.214068634261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45936.214068634261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45936.214068634261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45936.214068634261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45936.214068634261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45936.214068634261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45936.214068634261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45936.214068634261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45936.214068634261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45936.214068634261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45936.214068634261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45936.214068634261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45936.214068634261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45936.214068634261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45936.214068634261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45936.214068634261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45936.214068634261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45936.214068634261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45936.214068634261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45936.214068634261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45936.214068634261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45936.214068634261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45936.214068634261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45936.214068634261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45936.214068634261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45936.214068634261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45936.214068634261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45936.214068634261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45936.214068634261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45936.214068634261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45936.214068634261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45936.214068634261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45936.214068634261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45936.214068634261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45936.214068634261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45936.214068634261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45936.214068634261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45936.214068634261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45936.214068634261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45936.214068634261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45936.214068634261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45936.214068634261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45936.214068634261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45936.214068634261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45936.214068634261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45936.214068634261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45936.214068634261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45936.214068634261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45936.214068634261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45936.214068634261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45936.214068634261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45936.214068634261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45936.214068634261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45936.214068634261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45936.214068634261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45936.214068634261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45936.214068634261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45936.214068634261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45936.214068634261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45936.214068634261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45936.214068634261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45936.214068634261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45936.214068634261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45936.214068634261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45936.214068634261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45936.214068634261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45936.214068634261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45936.214068634261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45936.214068634261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45936.214068634261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45936.214068634261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45936.214068634261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45936.214068634261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45936.214068634261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45936.214068634261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45936.214068634261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45936.214068634261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45936.214068634261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45936.214068634261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45936.214068634261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45936.214068634261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45936.214068634261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45936.214068634261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45936.214068634261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45936.214068634261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45936.214068634261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45936.214068634261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45936.214068634261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45936.214068634261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45936.214068634261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45936.214068634261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45936.214068634261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45936.214068634261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45936.214068634261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45936.214068634261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45936.214068634261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45936.214068634261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45936.214068634261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45936.214068634261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45936.214068634261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45936.214068634261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45936.214068634261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45936.214068634261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45936.214068634261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45936.214068634261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45936.214068634261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45936.214068634261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45936.214068634261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45936.214068634261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45936.214068634261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45936.214068634261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45936.214068634261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45936.214068634261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45936.214068634261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45936.214068634261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45936.214068634261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45936.214068634261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45936.214068634261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45936.214068634261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45936.214068634261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45936.214068634261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45936.214068634261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45936.214068634261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45936.214068634261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45936.214068634261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45936.214068634261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45936.214068634261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45936.214068634261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45936.214068634261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45936.214068634261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45936.214068634261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45936.214068634261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45936.214068634261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45936.214068634261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45936.214068634261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45936.214068634261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45936.214068634261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45936.214068634261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45936.214068634261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45936.214068634261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45936.214068634261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45936.214068634261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45936.214068634261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45936.214068634261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45936.214068634261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45936.214068634261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45936.214068634261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45936.214068634261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45936.214068634261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45936.214068634261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45936.214068634261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45936.214068634261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45936.214068634261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45936.214068634261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45936.214068634261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45936.214068634261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45936.214068634261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45936.214068634261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45936.214068634261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45936.214068634261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45936.214068634261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45936.214068634261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45936.214068634261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45936.214068634261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45936.214068634261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45936.214068634261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45936.214068634261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45936.214068634261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45936.214068634261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45936.214068634261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45936.214068634261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45936.214068634261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45936.214068634261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45936.214068634261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45936.214068634261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45936.214068634261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45936.214068634261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45936.214068634261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45936.214068634261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45936.214068634261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45936.214068634261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45936.214068634261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45936.214068634261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45936.214068634261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45936.214068634261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45936.214068634261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45936.214068634261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45936.214068634261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45936.214068634261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45936.214068634261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45936.214068634261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45936.214068634261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45936.214068634261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45936.214068634261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45936.214068634261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45936.214068634261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45936.214068634261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45936.214068634261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45936.214068634261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45936.214068634261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45936.214068634261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45936.214068634261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45936.214068634261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45936.214068634261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45936.214068634261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45936.214068634261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45936.214068634261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45936.214068634261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45936.214068634261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45936.214068634261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45936.214068634261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45936.214068634261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45936.214068634261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45936.214068634261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45936.214068634261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45936.214068634261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45936.214068634261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45936.214068634261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45936.214068634261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45936.214068634261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45936.214068634261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45936.214068634261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45936.214068634261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45936.214068634261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45936.214068634261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45936.214068634261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45936.214068634261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45936.214068634261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45936.214068634261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45936.214068634261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45936.214068634261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45936.214068634261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45936.214068634261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45936.214068634261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45936.214068634261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45936.214068634261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45936.214068634261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45936.214068634261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45936.214068634261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45936.214068634261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45936.214068634261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45936.214068634261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45936.214068634261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45936.214068634261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45936.214068634261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45936.214068634261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45936.214068634261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45936.214068634261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45936.214068634261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45936.214068634261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45936.214068634261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45936.214068634261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45936.214068634261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45936.214068634261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45936.214068634261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45936.214068634261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45936.214068634261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45936.214068634261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45936.214068634261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45936.214068634261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45936.214068634261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45936.214068634261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45936.214068634261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45936.214068634261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45936.214068634261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45936.214068634261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45936.214068634261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45936.214068634261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45936.214068634261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45936.214068634261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45936.214068634261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45936.214068634261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45936.214068634261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45936.214068634261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45936.214068634261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45936.214068634261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45936.214068634261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45936.214068634261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45936.214068634261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45936.214068634261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45936.214068634261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45936.214068634261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45936.214068634261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45936.214068634261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45936.214068634261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45936.214068634261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45936.214068634261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45936.214068634261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45936.214068634261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45936.214068634261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45936.214068634261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45936.214068634261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45936.214068634261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45936.214068634261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45936.214068634261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45936.214068634261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45936.214068634261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45936.214068634261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45936.214068634261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45936.214068634261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45936.214068634261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45936.214068634261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45936.214068634261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45936.214068634261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45936.214068634261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45936.214068634261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45936.214068634261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45936.214068634261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45936.214068634261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45936.214068634261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45936.214068634261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45936.214068634261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45936.214068634261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45936.214068634261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45936.214068634261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45936.214068634261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45936.214068634261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45936.214068634261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45936.214068634261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45936.214068634261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45936.214068634261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45936.214068634261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45936.214068634261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45936.214068634261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45936.214068634261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45936.214068634261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45936.214068634261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45936.214068634261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45936.214068634261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45936.214068634261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45936.214068634261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45936.214068634261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45936.214068634261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45936.214068634261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45936.214068634261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45936.214068634261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45936.214068634261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45936.214068634261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45936.214068634261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45936.214068634261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45936.214068634261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45936.214068634261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45936.214068634261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45936.214068634261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45936.214068634261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45936.214068634261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45936.214068634261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45936.214068634261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45936.214068634261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45936.214068634261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45936.214068634261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45936.214068634261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45936.214068634261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45936.214068634261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45936.214068634261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45936.214068634261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45936.214068634261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45936.214068634261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45936.214068634261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45936.214068634261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45936.214068634261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45936.214068634261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45936.214068634261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45936.214068634261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45936.214068634261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45936.214068634261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45936.214068634261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45936.214068634261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45936.214068634261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45936.214068634261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45936.214068634261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45936.214068634261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45936.214068634261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45936.214068634261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45936.214068634261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45936.214068634261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45936.214068634261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45936.214068634261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45936.214068634261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45936.214068634261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45936.214068634261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45936.214068634261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45936.214068634261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45936.214068634261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45936.214068634261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45936.214068634261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45936.214068634261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45936.214068634261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45936.214068634261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45936.214068634261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45936.214068634261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45936.214068634261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45936.214068634261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45936.214068634261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45936.214068634261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45936.214068634261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45936.214068634261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45936.214068634261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45936.214068634261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45936.214068634261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45936.214068634261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45936.214068634261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45936.214068634261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45936.214068634261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45936.214068634261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45936.214068634261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45936.214068634261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45936.214068634261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45936.214068634261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45936.214068634261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45936.214068634261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45936.214068634261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45936.214068634261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45936.214068634261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45936.214068634261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45936.214068634261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45936.214068634261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45936.214068634261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45936.214068634261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45936.214068634261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45936.214068634261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45936.214068634261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45936.214068634261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45936.214068634261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45936.214068634261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45936.214068634261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45936.214068634261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45936.214068634261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45936.214068634261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45936.214068634261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45936.214068634261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45936.214068634261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45936.214068634261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45936.214068634261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45936.214068634261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45936.214068634261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45936.214068634261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45936.214068634261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45936.214068634261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45936.214068634261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45936.214068634261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45936.214068634261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45936.214068634261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45936.214068634261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45936.214068634261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45936.214068634261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45936.214068634261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45936.214068634261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45936.214068634261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45936.214068634261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45936.214068634261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45936.214068634261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45936.214068634261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45936.214068634261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45936.214068634261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45936.214068634261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45936.214068634261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45936.214068634261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45936.214068634261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45936.214068634261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45936.214068634261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45936.214068634261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45936.214068634261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45936.214068634261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45936.214068634261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45936.214068634261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45936.214068634261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45936.214068634261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45936.214068634261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45936.214068634261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45936.214068634261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45936.214068634261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45936.214068634261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45936.214068634261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45936.214068634261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45936.214068634261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45936.214068634261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45936.214068634261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45936.214068634261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45936.214068634261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45936.214068634261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45936.214068634261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45936.214068634261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45936.214068634261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45936.214068634261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45936.214068634261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45936.214068634261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45936.214068634261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45936.214068634261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45936.214068634261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45936.214068634261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45936.214068634261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45936.214068634261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45936.214068634261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45936.214068634261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45936.214068634261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45936.214068634261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45936.214068634261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45936.214068634261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45936.214068634261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45936.214068634261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45936.214068634261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45936.214068634261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45936.214068634261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45936.214068634261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45936.214068634261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45936.214068634261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45936.214068634261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45936.214068634261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45936.214068634261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45936.214068634261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45936.214068634261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45936.214068634261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45936.214068634261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45936.214068634261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45936.214068634261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45936.214068634261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45936.214068634261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45936.214068634261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45936.214068634261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45936.214068634261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45936.214068634261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45936.214068634261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45936.214068634261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45936.214068634261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45936.214068634261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45936.214068634261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45936.214068634261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45936.214068634261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45936.214068634261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45936.214068634261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45936.214068634261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45936.214068634261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45936.214068634261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45936.214068634261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45936.214068634261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45936.214068634261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45936.214068634261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45936.214068634261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45936.214068634261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45936.214068634261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45936.214068634261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45936.214068634261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45936.214068634261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45936.214068634261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45936.214068634261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45936.214068634261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45936.214068634261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45936.214068634261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45936.214068634261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45936.214068634261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45936.214068634261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45936.214068634261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45936.214068634261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45936.214068634261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45936.214068634261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45936.214068634261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45936.214068634261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45936.214068634261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45936.214068634261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45936.214068634261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45936.214068634261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45936.214068634261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45936.214068634261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45936.214068634261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45936.214068634261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45936.214068634261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45936.214068634261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45936.214068634261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45936.214068634261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45936.214068634261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45936.214068634261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45936.214068634261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45936.214068634261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45936.214068634261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45936.214068634261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45936.214068634261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45936.214068634261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45936.214068634261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45936.214068634261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45936.214068634261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45936.214068634261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45936.214068634261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45936.214068634261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45936.214068634261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45936.214068634261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45936.214068634261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45936.214068634261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45936.214068634261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45936.214068634261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45936.214068634261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45936.214068634261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45936.214068634261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45936.214068634261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45936.214068634261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45936.214068634261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45936.214068634261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45936.214068634261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45936.214068634261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45936.214068634261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45936.214068634261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45936.214068634261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45936.214068634261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45936.214068634261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45936.214068634261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45936.214068634261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45936.214068634261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45936.214068634261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45936.214068634261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45936.214068634261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45936.214068634261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45936.214068634261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45936.214068634261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45936.214068634261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45936.214068634261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45936.214068634261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45936.214068634261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45936.214068634261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45936.214068634261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45936.214068634261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45936.214068634261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45936.214068634261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45936.214068634261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45936.214068634261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45936.214068634261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45936.214068634261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45936.214068634261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45936.214068634261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45936.214068634261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45936.214068634261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45936.214068634261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45936.214068634261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45936.214068634261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45936.214068634261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45936.214068634261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45936.214068634261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45936.214068634261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45936.214068634261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45936.214068634261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45936.214068634261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45936.214068634261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45936.214068634261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45936.214068634261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45936.214068634261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45936.214068634261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45936.214068634261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45936.214068634261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45936.214068634261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45936.214068634261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45936.214068634261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45936.214068634261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45936.214068634261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45936.214068634261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45936.214068634261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45936.214068634261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45936.214068634261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45936.214068634261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45936.214068634261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45936.214068634261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45936.214068634261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45936.214068634261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45936.214068634261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45936.214068634261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45936.214068634261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45936.214068634261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45936.214068634261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45936.214068634261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45936.214068634261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45936.214068634261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45936.214068634261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45936.214068634261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45936.214068634261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45936.214068634261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45936.214068634261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45936.214068634261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45936.214068634261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45936.214068634261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45936.214068634261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45936.214068634261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45936.214068634261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45936.214068634261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45936.214068634261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45936.214068634261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45936.214068634261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45936.214068634261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45936.214068634261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45936.214068634261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45936.214068634261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45936.214068634261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45936.214068634261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45936.214068634261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45936.214068634261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45936.214068634261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45936.214068634261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45936.214068634261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45936.214068634261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45936.214068634261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45936.214068634261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45936.214068634261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45936.214068634261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45936.214068634261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45936.214068634261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45936.214068634261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45936.214068634261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45936.214068634261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45936.214068634261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45936.214068634261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45936.214068634261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45936.214068634261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45936.214068634261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45936.214068634261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45936.214068634261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45936.214068634261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45936.214068634261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45936.214068634261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45936.214068634261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45936.214068634261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45936.214068634261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45936.214068634261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45936.214068634261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45936.214068634261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45936.214068634261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45936.214068634261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45936.214068634261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45936.214068634261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45936.214068634261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45936.214068634261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45936.214068634261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45936.214068634261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45936.214068634261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45936.214068634261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45936.214068634261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45936.214068634261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45936.214068634261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45936.214068634261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45936.214068634261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45936.214068634261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45936.214068634261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45936.214068634261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45936.214068634261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45936.214068634261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45936.214068634261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45936.214068634261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45936.214068634261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45936.214068634261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45936.214068634261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45936.214068634261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45936.214068634261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45936.214068634261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45936.214068634261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45936.214068634261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45936.214068634261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45936.214068634261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45936.214068634261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45936.214068634261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45936.214068634261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45936.214068634261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45936.214068634261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45936.214068634261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45936.214068634261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45936.214068634261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45936.214068634261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45936.214068634261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45936.214068634261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45936.214068634261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45936.214068634261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45936.214068634261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45936.214068634261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45936.214068634261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45936.214068634261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45936.214068634261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45936.214068634261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45936.214068634261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45936.214068634261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45936.214068634261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45936.214068634261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45936.214068634261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45936.214068634261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45936.214068634261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45936.214068634261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45936.214068634261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45936.214068634261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45936.214068634261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45936.214068634261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45936.214068634261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45936.214068634261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45936.214068634261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45936.214068634261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45936.214068634261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45936.214068634261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45936.214068634261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45936.214068634261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45936.214068634261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45936.214068634261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45936.214068634261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45936.214068634261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45936.214068634261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45936.214068634261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45936.214068634261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45936.214068634261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45936.214068634261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45936.214068634261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45936.214068634261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45936.214068634261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45936.214068634261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45936.214068634261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45936.214068634261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45936.214068634261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45936.214068634261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45936.214068634261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45936.214068634261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45936.214068634261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45936.214068634261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45936.214068634261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45936.214068634261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45936.214068634261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45936.214068634261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45936.214068634261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45936.214068634261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45936.214068634261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45936.214068634261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45936.214068634261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45936.214068634261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45936.214068634261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45936.214068634261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45936.214068634261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45936.214068634261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45936.214068634261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45936.214068634261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45936.214068634261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45936.214068634261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45936.214068634261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45936.214068634261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45936.214068634261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45936.214068634261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45936.214068634261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45936.214068634261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45936.214068634261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45936.214068634261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45936.214068634261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45936.214068634261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45936.214068634261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45936.214068634261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45936.214068634261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45936.214068634261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45936.214068634261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45936.214068634261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45936.214068634261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45936.214068634261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45936.214068634261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45936.214068634261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45936.214068634261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45936.214068634261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45936.214068634261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45936.214068634261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45936.214068634261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45936.214068634261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45936.214068634261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45936.214068634261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45936.214068634261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45936.214068634261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45936.214068634261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45936.214068634261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45936.214068634261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45936.214068634261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45936.214068634261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45936.214068634261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45936.214068634261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45936.214068634261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45936.214068634261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45936.214068634261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45936.214068634261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45936.214068634261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45936.214068634261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45936.214068634261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45936.214068634261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45936.214068634261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45936.214068634261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45936.214068634261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45936.214068634261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45936.214068634261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45936.214068634261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45936.214068634261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45936.214068634261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45936.214068634261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45936.214068634261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45936.214068634261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45936.214068634261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45936.214068634261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45936.214068634261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45936.214068634261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45936.214068634261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45936.214068634261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45936.214068634261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45936.214068634261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45936.214068634261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45936.214068634261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45936.214068634261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45936.214068634261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45936.214068634261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45936.214068634261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45936.214068634261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45936.214068634261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45936.214068634261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45936.214068634261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45936.214068634261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45936.214068634261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45936.214068634261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45936.214068634261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45936.214068634261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45936.214068634261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45936.214068634261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45936.214068634261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45936.214068634261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45936.214068634261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45936.214068634261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45936.214068634261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45936.214068634261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45936.214068634261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45936.214068634261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45936.214068634261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45936.214068634261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45936.214068634261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45936.214068634261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45936.214068634261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45936.214068634261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45936.214068634261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45936.214068634261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45936.214068634261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45936.214068634261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45936.214068634261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45936.214068634261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45936.214068634261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45936.214068634261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45936.214068634261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45936.214068634261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45936.214068634261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45936.214068634261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45936.214068634261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45936.214068634261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45936.214068634261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45936.214068634261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45936.214068634261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45936.214068634261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45936.214068634261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45936.214068634261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45936.214068634261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45936.214068634261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45936.214068634261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45936.214068634261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45936.214068634261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45936.214068634261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45936.214068634261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45936.214068634261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45936.214068634261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45936.214068634261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45936.214068634261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45936.214068634261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45936.214068634261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45936.214068634261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45936.214068634261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45936.214068634261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45936.214068634261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45936.214068634261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45936.214068634261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45936.214068634261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45936.214068634261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45936.214068634261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45936.214068634261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45936.214068634261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45936.214068634261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45936.214068634261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45936.214068634261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45936.214068634261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45936.214068634261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45936.214068634261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45936.214068634261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45936.214068634261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45936.214068634261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45936.214068634261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45936.214068634261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45936.214068634261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45936.214068634261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45936.214068634261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45936.214068634261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45936.214068634261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45936.214068634261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45936.214068634261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45936.214068634261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45936.214068634261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45936.214068634261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45936.214068634261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45936.214068634261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45936.214068634261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45936.214068634261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45936.214068634261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45936.214068634261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45936.214068634261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45936.214068634261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45936.214068634261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45936.214068634261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45936.214068634261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45936.214068634261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45936.214068634261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45936.214068634261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45936.214068634261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45936.214068634261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45936.214068634261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45936.214068634261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45936.214068634261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45936.214068634261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45936.214068634261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45936.214068634261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45936.214068634261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45936.214068634261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45936.214068634261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45936.214068634261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45936.214068634261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45936.214068634261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45936.214068634261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45936.214068634261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45936.214068634261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45936.214068634261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45936.214068634261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45936.214068634261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45936.214068634261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45936.214068634261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45936.214068634261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45936.214068634261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45936.214068634261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45936.214068634261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45936.214068634261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45936.214068634261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45936.214068634261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45936.214068634261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45936.214068634261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45936.214068634261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45936.214068634261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45936.214068634261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45936.214068634261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45936.214068634261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45936.214068634261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45936.214068634261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45936.214068634261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45936.214068634261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45936.214068634261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45936.214068634261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45936.214068634261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45936.214068634261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45936.214068634261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45936.214068634261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45936.214068634261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45936.214068634261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45936.214068634261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45936.214068634261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45936.214068634261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45936.214068634261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45936.214068634261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45936.214068634261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45936.214068634261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45936.214068634261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45936.214068634261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45936.214068634261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45936.214068634261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45936.214068634261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45936.214068634261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45936.214068634261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45936.214068634261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45936.214068634261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45936.214068634261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45936.214068634261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45936.214068634261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45936.214068634261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45936.214068634261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45936.214068634261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45936.214068634261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45936.214068634261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45936.214068634261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45936.214068634261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45936.214068634261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45936.214068634261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45936.214068634261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45936.214068634261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45936.214068634261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45936.214068634261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45936.214068634261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45936.214068634261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45936.214068634261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45936.214068634261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45936.214068634261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45936.214068634261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45936.214068634261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45936.214068634261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45936.214068634261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45936.214068634261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45936.214068634261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45936.214068634261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45936.214068634261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45936.214068634261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45936.214068634261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45936.214068634261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45936.214068634261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45936.214068634261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45936.214068634261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45936.214068634261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45936.214068634261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45936.214068634261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45936.214068634261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45936.214068634261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45936.214068634261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45936.214068634261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45936.214068634261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45936.214068634261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45936.214068634261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45936.214068634261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45936.214068634261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45936.214068634261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45936.214068634261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45936.214068634261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45936.214068634261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45936.214068634261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45936.214068634261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45936.214068634261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45936.214068634261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45936.214068634261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45936.214068634261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45936.214068634261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45936.214068634261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45936.214068634261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45936.214068634261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45936.214068634261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45936.214068634261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45936.214068634261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45936.214068634261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45936.214068634261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45936.214068634261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45936.214068634261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45936.214068634261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45936.214068634261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45936.214068634261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45936.214068634261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45936.214068634261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45936.214068634261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45936.214068634261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45936.214068634261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45936.214068634261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45936.214068634261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45936.214068634261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45936.214068634261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45936.214068634261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45936.214068634261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45936.214068634261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45936.214068634261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45936.214068634261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45936.214068634261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45936.214068634261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45936.214068634261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45936.214068634261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45936.214068634261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45936.214068634261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45936.214068634261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45936.214068634261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45936.214068634261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45936.214068634261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45936.214068634261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45936.214068634261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45936.214068634261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45936.214068634261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45936.214068634261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45936.214068634261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45936.214068634261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45936.214068634261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45936.214068634261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45936.214068634261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45936.214068634261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45936.214068634261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45936.214068634261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45936.214068634261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45936.214068634261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45936.214068634261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45936.214068634261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45936.214068634261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45936.214068634261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45936.214068634261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45936.214068634261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45936.214068634261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45936.214068634261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45936.214068634261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45936.214068634261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45936.214068634261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45936.214068634261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45936.214068634261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45936.214068634261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45936.214068634261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45936.214068634261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45936.214068634261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45936.214068634261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45936.214068634261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45936.214068634261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45936.214068634261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45936.214068634261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45936.214068634261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45936.214068634261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45936.214068634261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45936.214068634261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45936.214068634261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45936.214068634261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45936.214068634261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45936.214068634261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45936.214068634261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45936.214068634261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45936.214068634261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45936.214068634261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45936.214068634261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45936.214068634261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45936.214068634261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45936.214068634261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45936.214068634261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45936.214068634261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45936.214068634261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45936.214068634261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45936.214068634261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45936.214068634261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45936.214068634261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45936.214068634261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45936.214068634261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45936.214068634261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45936.214068634261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45936.214068634261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45936.214068634261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45936.214068634261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45936.214068634261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45936.214068634261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45936.214068634261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45936.214068634261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45936.214068634261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45936.214068634261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45936.214068634261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45936.214068634261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45936.214068634261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45936.214068634261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45936.214068634261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45936.214068634261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45936.214068634261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45936.214068634261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45936.214068634261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45936.214068634261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45936.214068634261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45936.214068634261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45936.214068634261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45936.214068634261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45936.214068634261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45936.214068634261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45936.214068634261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45936.214068634261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45936.214068634261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45936.214068634261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45936.214068634261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45936.214068634261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45936.214068634261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45936.214068634261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45936.214068634261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45936.214068634261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45936.214068634261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45936.214068634261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45936.214068634261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45936.214068634261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45936.214068634261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45936.214068634261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45936.214068634261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45936.214068634261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45936.214068634261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45936.214068634261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45936.214068634261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45936.214068634261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45936.214068634261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45936.214068634261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45936.214068634261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45936.214068634261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45936.214068634261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45936.214068634261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45936.214068634261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45936.214068634261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45936.214068634261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45936.214068634261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45936.214068634261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45936.214068634261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45936.214068634261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45936.214068634261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45936.214068634261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45936.214068634261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45936.214068634261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45936.214068634261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45936.214068634261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45936.214068634261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45936.214068634261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45936.214068634261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45936.214068634261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45936.214068634261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45936.214068634261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45936.214068634261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45936.214068634261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45936.214068634261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45936.214068634261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45936.214068634261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45936.214068634261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45936.214068634261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45936.214068634261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45936.214068634261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45936.214068634261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45936.214068634261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45936.214068634261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45936.214068634261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45936.214068634261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45936.214068634261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45936.214068634261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45936.214068634261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45936.214068634261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45936.214068634261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45936.214068634261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45936.214068634261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45936.214068634261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45936.214068634261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45936.214068634261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45936.214068634261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45936.214068634261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45936.214068634261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45936.214068634261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45936.214068634261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45936.214068634261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45936.214068634261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45936.214068634261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45936.214068634261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45936.214068634261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45936.214068634261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45936.214068634261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45936.214068634261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45936.214068634261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45936.214068634261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45936.214068634261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45936.214068634261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45936.214068634261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45936.214068634261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45936.214068634261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45936.214068634261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45936.214068634261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45936.214068634261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45936.214068634261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45936.214068634261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45936.214068634261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45936.214068634261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45936.214068634261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45936.214068634261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45936.214068634261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45936.214068634261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45936.214068634261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45936.214068634261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45936.214068634261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45936.214068634261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45936.214068634261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45936.214068634261</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232.73335104166472</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1.0571241898142034</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2</v>
      </c>
      <c r="D4" s="107" t="s">
        <v>24086</v>
      </c>
      <c r="E4" s="112" t="s">
        <v>38964</v>
      </c>
      <c r="F4" s="113">
        <v>45936.2</v>
      </c>
      <c r="G4" s="114">
        <f ca="1">IFERROR(NOW()-F4,"")</f>
        <v>1.4068634263821878E-2</v>
      </c>
      <c r="H4" s="113">
        <v>45936.191527777781</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3</v>
      </c>
      <c r="D5" s="107" t="s">
        <v>25996</v>
      </c>
      <c r="E5" s="112" t="s">
        <v>39045</v>
      </c>
      <c r="F5" s="113">
        <v>45936.209791666668</v>
      </c>
      <c r="G5" s="114">
        <f ca="1">IFERROR(NOW()-F5,"")</f>
        <v>4.2769675928866491E-3</v>
      </c>
      <c r="H5" s="113">
        <v>45936.20244212963</v>
      </c>
      <c r="I5" s="110" t="str">
        <f>IFERROR(VLOOKUP(D5,DB!A:F,6,0),"")</f>
        <v>SCECO</v>
      </c>
      <c r="J5" s="110" t="str">
        <f>IFERROR(VLOOKUP(D5,DB!A:G,7,0),"")</f>
        <v>Dead+Dead</v>
      </c>
      <c r="K5" s="115" t="s">
        <v>39066</v>
      </c>
      <c r="L5" s="107" t="str">
        <f>IFERROR(VLOOKUP(D5,DB!A:I,9,0),"")</f>
        <v>Latis</v>
      </c>
    </row>
    <row r="6" spans="1:16" ht="15" customHeight="1">
      <c r="A6" s="110"/>
      <c r="B6" s="110" t="str">
        <f>IFERROR(VLOOKUP(D6,DB!A:K,11,0),"")</f>
        <v/>
      </c>
      <c r="C6" s="111"/>
      <c r="D6" s="107"/>
      <c r="E6" s="112"/>
      <c r="F6" s="113"/>
      <c r="G6" s="114">
        <f ca="1">IFERROR(NOW()-F6,"")</f>
        <v>45936.214068634261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45936.214068634261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45936.214068634261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45936.214068634261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45936.214068634261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45936.214068634261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45936.214068634261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45936.214068634261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45936.214068634261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45936.214068634261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45936.214068634261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45936.214068634261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45936.214068634261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45936.214068634261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45936.214068634261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45936.214068634261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45936.214068634261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45936.214068634261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45936.214068634261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45936.214068634261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45936.214068634261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45936.214068634261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45936.214068634261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45936.214068634261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45936.214068634261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45936.214068634261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45936.214068634261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45936.214068634261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45936.214068634261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45936.214068634261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45936.214068634261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45936.214068634261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45936.214068634261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45936.214068634261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45936.214068634261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45936.214068634261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45936.214068634261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45936.214068634261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45936.214068634261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45936.214068634261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45936.214068634261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45936.214068634261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45936.214068634261</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44.3820084490726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10.025191319444275</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36036</v>
      </c>
      <c r="E4" s="37" t="s">
        <v>38964</v>
      </c>
      <c r="F4" s="38">
        <v>45935.970706018517</v>
      </c>
      <c r="G4" s="39">
        <f ca="1">IFERROR(NOW()-F4,"-")</f>
        <v>0.24336261574353557</v>
      </c>
      <c r="H4" s="38">
        <v>45935.964918981481</v>
      </c>
      <c r="I4" s="37" t="str">
        <f>IFERROR(VLOOKUP(D4,DB!A:F,6,0),"")</f>
        <v>Generator-SG</v>
      </c>
      <c r="J4" s="37" t="str">
        <f>IFERROR(VLOOKUP(D4,DB!A:G,7,0),"")</f>
        <v>Dead</v>
      </c>
      <c r="K4" s="37" t="s">
        <v>39072</v>
      </c>
      <c r="L4" s="37" t="str">
        <f>IFERROR(VLOOKUP(D4,DB!A:I,9,0),"")</f>
        <v>Latis</v>
      </c>
      <c r="M4" s="136"/>
    </row>
    <row r="5" spans="1:13" ht="30.75">
      <c r="A5" s="37" t="s">
        <v>39073</v>
      </c>
      <c r="B5" s="37" t="str">
        <f>IFERROR(VLOOKUP(D5,DB!A:K,11,0),"")</f>
        <v>R5</v>
      </c>
      <c r="C5" s="37">
        <v>1</v>
      </c>
      <c r="D5" s="37" t="s">
        <v>35624</v>
      </c>
      <c r="E5" s="37" t="s">
        <v>38964</v>
      </c>
      <c r="F5" s="38">
        <v>45936.163530092592</v>
      </c>
      <c r="G5" s="39">
        <f ca="1">IFERROR(NOW()-F5,"-")</f>
        <v>5.0538541669084225E-2</v>
      </c>
      <c r="H5" s="38">
        <v>45936.070914351854</v>
      </c>
      <c r="I5" s="37" t="str">
        <f>IFERROR(VLOOKUP(D5,DB!A:F,6,0),"")</f>
        <v>SCECO</v>
      </c>
      <c r="J5" s="37" t="str">
        <f>IFERROR(VLOOKUP(D5,DB!A:G,7,0),"")</f>
        <v>Dead</v>
      </c>
      <c r="K5" s="37" t="s">
        <v>39074</v>
      </c>
      <c r="L5" s="37" t="str">
        <f>IFERROR(VLOOKUP(D5,DB!A:I,9,0),"")</f>
        <v>Latis</v>
      </c>
      <c r="M5" s="136"/>
    </row>
    <row r="6" spans="1:13" ht="30.75">
      <c r="A6" s="92" t="s">
        <v>39075</v>
      </c>
      <c r="B6" s="92" t="str">
        <f>IFERROR(VLOOKUP(D6,DB!A:K,11,0),"")</f>
        <v>R5</v>
      </c>
      <c r="C6" s="92">
        <v>1</v>
      </c>
      <c r="D6" s="92" t="s">
        <v>32332</v>
      </c>
      <c r="E6" s="92" t="s">
        <v>38964</v>
      </c>
      <c r="F6" s="134">
        <v>45936.16474537037</v>
      </c>
      <c r="G6" s="135">
        <f ca="1">IFERROR(NOW()-F6,"-")</f>
        <v>4.9323263890983071E-2</v>
      </c>
      <c r="H6" s="134">
        <v>45935.957835648151</v>
      </c>
      <c r="I6" s="92" t="str">
        <f>IFERROR(VLOOKUP(D6,DB!A:F,6,0),"")</f>
        <v>SCECO</v>
      </c>
      <c r="J6" s="92" t="str">
        <f>IFERROR(VLOOKUP(D6,DB!A:G,7,0),"")</f>
        <v>Dead+Weak</v>
      </c>
      <c r="K6" s="137" t="s">
        <v>39074</v>
      </c>
      <c r="L6" s="92" t="str">
        <f>IFERROR(VLOOKUP(D6,DB!A:I,9,0),"")</f>
        <v>Latis</v>
      </c>
      <c r="M6" s="136"/>
    </row>
    <row r="7" spans="1:13" ht="15">
      <c r="A7" s="37"/>
      <c r="B7" s="37" t="str">
        <f>IFERROR(VLOOKUP(D7,DB!A:K,11,0),"")</f>
        <v/>
      </c>
      <c r="C7" s="37"/>
      <c r="D7" s="149"/>
      <c r="E7" s="37"/>
      <c r="F7" s="38"/>
      <c r="G7" s="39">
        <f ca="1">IFERROR(NOW()-F7,"-")</f>
        <v>45936.214068634261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45936.214068634261</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45936.214068634261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45936.214068634261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45936.214068634261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45936.214068634261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45936.214068634261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45936.214068634261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45936.214068634261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45936.214068634261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45936.214068634261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45936.214068634261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45936.214068634261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45936.214068634261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45936.214068634261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45936.214068634261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45936.214068634261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45936.214068634261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45936.214068634261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45936.214068634261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45936.214068634261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45936.214068634261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45936.214068634261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45936.214068634261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45936.214068634261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45936.214068634261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45936.214068634261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45936.214068634261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45936.214068634261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45936.214068634261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45936.214068634261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45936.214068634261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45936.214068634261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45936.214068634261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45936.214068634261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45936.214068634261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45936.214068634261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45936.214068634261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45936.214068634261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45936.214068634261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45936.214068634261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45936.214068634261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45936.214068634261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45936.214068634261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45936.214068634261</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45936.214068634261</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45936.214068634261</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45936.214068634261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45936.214068634261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45936.214068634261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45936.214068634261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45936.214068634261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45936.214068634261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45936.214068634261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45936.214068634261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45936.214068634261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45936.214068634261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45936.214068634261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45936.214068634261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45936.214068634261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45936.214068634261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45936.214068634261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45936.214068634261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45936.214068634261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45936.214068634261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45936.214068634261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45936.214068634261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45936.214068634261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45936.214068634261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45936.214068634261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45936.214068634261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45936.214068634261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45936.214068634261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45936.214068634261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45936.214068634261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45936.214068634261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45936.214068634261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45936.214068634261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45936.214068634261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45936.214068634261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45936.214068634261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45936.214068634261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45936.214068634261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45936.214068634261</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45936.214068634261</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45936.214068634261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45936.214068634261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45936.214068634261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45936.214068634261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45936.214068634261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45936.214068634261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45936.214068634261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45936.214068634261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45936.214068634261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45936.214068634261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45936.214068634261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45936.214068634261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45936.214068634261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45936.214068634261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45936.214068634261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45936.214068634261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45936.214068634261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45936.214068634261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45936.214068634261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45936.214068634261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45936.214068634261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45936.214068634261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45936.214068634261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45936.214068634261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45936.214068634261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45936.214068634261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45936.214068634261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45936.214068634261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45936.214068634261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45936.214068634261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45936.214068634261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45936.214068634261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45936.214068634261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45936.214068634261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45936.214068634261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45936.214068634261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45936.214068634261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45936.214068634261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45936.214068634261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45936.214068634261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45936.214068634261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45936.214068634261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45936.214068634261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45936.214068634261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45936.214068634261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45936.214068634261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45936.214068634261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45936.214068634261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45936.214068634261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45936.214068634261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45936.214068634261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45936.214068634261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45936.214068634261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45936.214068634261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45936.214068634261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45936.214068634261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45936.214068634261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45936.214068634261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45936.214068634261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45936.214068634261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45936.214068634261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45936.214068634261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45936.214068634261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45936.214068634261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45936.214068634261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45936.214068634261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45936.214068634261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45936.214068634261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45936.214068634261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45936.214068634261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45936.214068634261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45936.214068634261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45936.214068634261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45936.214068634261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45936.214068634261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45936.214068634261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45936.214068634261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45936.214068634261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45936.214068634261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45936.214068634261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45936.214068634261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45936.214068634261</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45936.214068634261</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9.4412214120384306</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45936.214068634261</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2.3330964120395947</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1.2718232638871996</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45936.214068634261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45936.214068634261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45936.214068634261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45936.214068634261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45936.214068634261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45936.214068634261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45936.214068634261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45936.214068634261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45936.214068634261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45936.214068634261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45936.214068634261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45936.214068634261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45936.214068634261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45936.214068634261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45936.214068634261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45936.214068634261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45936.214068634261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45936.214068634261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45936.214068634261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45936.214068634261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45936.214068634261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45936.214068634261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45936.214068634261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45936.214068634261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45936.214068634261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45936.214068634261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45936.214068634261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45936.214068634261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45936.214068634261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45936.214068634261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45936.214068634261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45936.214068634261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45936.214068634261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45936.214068634261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45936.214068634261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45936.214068634261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45936.214068634261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45936.214068634261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45936.214068634261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45936.214068634261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45936.214068634261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45936.214068634261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45936.214068634261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45936.214068634261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45936.214068634261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45936.214068634261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45936.214068634261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45936.214068634261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45936.214068634261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45936.214068634261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45936.214068634261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45936.214068634261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45936.214068634261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45936.214068634261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45936.214068634261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45936.214068634261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45936.214068634261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45936.214068634261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45936.214068634261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45936.214068634261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45936.214068634261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45936.214068634261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45936.214068634261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45936.214068634261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45936.214068634261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45936.214068634261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45936.214068634261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45936.214068634261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45936.214068634261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45936.214068634261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45936.214068634261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45936.214068634261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45936.214068634261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45936.214068634261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45936.214068634261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45936.214068634261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45936.214068634261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45936.214068634261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45936.214068634261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45936.214068634261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45936.214068634261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45936.214068634261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45936.214068634261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45936.214068634261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45936.214068634261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45936.214068634261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45936.214068634261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45936.214068634261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45936.214068634261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45936.214068634261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45936.214068634261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45936.214068634261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45936.214068634261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45936.214068634261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45936.214068634261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45936.214068634261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45936.214068634261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45936.214068634261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45936.214068634261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45936.214068634261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45936.214068634261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45936.214068634261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45936.214068634261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45936.214068634261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45936.214068634261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45936.214068634261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45936.214068634261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45936.214068634261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45936.214068634261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45936.214068634261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45936.214068634261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45936.214068634261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45936.214068634261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45936.214068634261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45936.214068634261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45936.214068634261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45936.214068634261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45936.214068634261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45936.214068634261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45936.214068634261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45936.214068634261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45936.214068634261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45936.214068634261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45936.214068634261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45936.214068634261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45936.214068634261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45936.214068634261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45936.214068634261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45936.214068634261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45936.214068634261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45936.214068634261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45936.214068634261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45936.214068634261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45936.214068634261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45936.214068634261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45936.214068634261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45936.214068634261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45936.214068634261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45936.214068634261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45936.214068634261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45936.214068634261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45936.214068634261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45936.214068634261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45936.214068634261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45936.214068634261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45936.214068634261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45936.214068634261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45936.214068634261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45936.214068634261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45936.214068634261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45936.214068634261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45936.214068634261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45936.214068634261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45936.214068634261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45936.214068634261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45936.214068634261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45936.214068634261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45936.214068634261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45936.214068634261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45936.214068634261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45936.214068634261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45936.214068634261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45936.214068634261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45936.214068634261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45936.214068634261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45936.214068634261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45936.214068634261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45936.214068634261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45936.214068634261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45936.214068634261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45936.214068634261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45936.214068634261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45936.214068634261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45936.214068634261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45936.214068634261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45936.214068634261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45936.214068634261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45936.214068634261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45936.214068634261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45936.214068634261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45936.214068634261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45936.214068634261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45936.214068634261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45936.214068634261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45936.214068634261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45936.214068634261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45936.214068634261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45936.214068634261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45936.214068634261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45936.214068634261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45936.214068634261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45936.214068634261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45936.214068634261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45936.214068634261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45936.214068634261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45936.214068634261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45936.214068634261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45936.214068634261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45936.214068634261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45936.214068634261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45936.214068634261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45936.214068634261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45936.214068634261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45936.214068634261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45936.214068634261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45936.214068634261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45936.214068634261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45936.214068634261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45936.214068634261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45936.214068634261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45936.214068634261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45936.214068634261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45936.214068634261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45936.214068634261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45936.214068634261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45936.214068634261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45936.214068634261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45936.214068634261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45936.214068634261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45936.214068634261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45936.214068634261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45936.214068634261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45936.214068634261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45936.214068634261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45936.214068634261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45936.214068634261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45936.214068634261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45936.214068634261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45936.214068634261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45936.214068634261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45936.214068634261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45936.214068634261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45936.214068634261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45936.214068634261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45936.214068634261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45936.214068634261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45936.214068634261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45936.214068634261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45936.214068634261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45936.214068634261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45936.214068634261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45936.214068634261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45936.214068634261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45936.214068634261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45936.214068634261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45936.214068634261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45936.214068634261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45936.214068634261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45936.214068634261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45936.214068634261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45936.214068634261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45936.214068634261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45936.214068634261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45936.214068634261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45936.214068634261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45936.214068634261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45936.214068634261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45936.214068634261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45936.214068634261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45936.214068634261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45936.214068634261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45936.214068634261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45936.214068634261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45936.214068634261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45936.214068634261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45936.214068634261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45936.214068634261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45936.214068634261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45936.214068634261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45936.214068634261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45936.214068634261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45936.214068634261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45936.214068634261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45936.214068634261</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