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36" documentId="13_ncr:1_{F6CB121F-512D-4AA6-A0C1-0FB36C537598}" xr6:coauthVersionLast="47" xr6:coauthVersionMax="47" xr10:uidLastSave="{9AC453E5-F485-4FD3-A2F7-B3BFE8EEF010}"/>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5" i="6"/>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<sst xmlns="http://schemas.openxmlformats.org/spreadsheetml/2006/main" count="178589" uniqueCount="39079">
  <si>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</si>
  <si>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</si>
  <si>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</si>
  <si>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</si>
  <si>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</si>
  <si>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</si>
  <si>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</si>
  <si>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</si>
  <si>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</si>
  <si>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</si>
  <si>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</si>
  <si>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</si>
  <si>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</si>
  <si>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</si>
  <si>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</si>
  <si>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</si>
  <si>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</si>
  <si>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</si>
  <si>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</si>
  <si>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</si>
  <si>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</si>
  <si>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</si>
  <si>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</si>
  <si>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</si>
  <si>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</si>
  <si>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</si>
  <si>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</si>
  <si>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</si>
  <si>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</si>
  <si>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</si>
  <si>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</si>
  <si>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</si>
  <si>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</si>
  <si>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</si>
  <si>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</si>
  <si>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</si>
  <si>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</si>
  <si>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</si>
  <si>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</si>
  <si>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</si>
  <si>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</si>
  <si>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</si>
  <si>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</si>
  <si>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</si>
  <si>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</si>
  <si>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</si>
  <si>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</si>
  <si>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</si>
  <si>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</si>
  <si>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</si>
  <si>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</si>
  <si>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</si>
  <si>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</si>
  <si>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</si>
  <si>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</si>
  <si>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</si>
  <si>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</si>
  <si>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</si>
  <si>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</si>
  <si>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</si>
  <si>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</si>
  <si>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</si>
  <si>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</si>
  <si>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</si>
  <si>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</si>
  <si>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</si>
  <si>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</si>
  <si>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</si>
  <si>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</si>
  <si>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</si>
  <si>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</si>
  <si>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</si>
  <si>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</si>
  <si>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</si>
  <si>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</si>
  <si>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</si>
  <si>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</si>
  <si>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</si>
  <si>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</si>
  <si>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</si>
  <si>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</si>
  <si>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</si>
  <si>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</si>
  <si>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</si>
  <si>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</si>
  <si>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</si>
  <si>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</si>
  <si>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</si>
  <si>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</si>
  <si>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</si>
  <si>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</si>
  <si>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</si>
  <si>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</si>
  <si>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</si>
  <si>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</si>
  <si>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</si>
  <si>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</si>
  <si>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</si>
  <si>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</si>
  <si>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</si>
  <si>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</si>
  <si>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</si>
  <si>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</si>
  <si>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</si>
  <si>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</si>
  <si>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</si>
  <si>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</si>
  <si>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</si>
  <si>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</si>
  <si>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</si>
  <si>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</si>
  <si>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</si>
  <si>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</si>
  <si>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</si>
  <si>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</si>
  <si>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</si>
  <si>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</si>
  <si>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</si>
  <si>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</si>
  <si>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</si>
  <si>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</si>
  <si>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</si>
  <si>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</si>
  <si>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</si>
  <si>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</si>
  <si>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</si>
  <si>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</si>
  <si>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</si>
  <si>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</si>
  <si>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</si>
  <si>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</si>
  <si>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</si>
  <si>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</si>
  <si>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</si>
  <si>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</si>
  <si>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</si>
  <si>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</si>
  <si>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</si>
  <si>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</si>
  <si>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</si>
  <si>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</si>
  <si>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</si>
  <si>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</si>
  <si>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</si>
  <si>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</si>
  <si>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</si>
  <si>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</si>
  <si>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</si>
  <si>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</si>
  <si>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</si>
  <si>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</si>
  <si>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</si>
  <si>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</si>
  <si>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</si>
  <si>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</si>
  <si>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</si>
  <si>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</si>
  <si>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</si>
  <si>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</si>
  <si>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</si>
  <si>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</si>
  <si>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</si>
  <si>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</si>
  <si>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</si>
  <si>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</si>
  <si>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</si>
  <si>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</si>
  <si>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</si>
  <si>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</si>
  <si>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</si>
  <si>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</si>
  <si>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</si>
  <si>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</si>
  <si>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</si>
  <si>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</si>
  <si>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</si>
  <si>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</si>
  <si>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</si>
  <si>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</si>
  <si>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</si>
  <si>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</si>
  <si>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</si>
  <si>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</si>
  <si>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</si>
  <si>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</si>
  <si>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</si>
  <si>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</si>
  <si>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</si>
  <si>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</si>
  <si>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</si>
  <si>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</si>
  <si>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</si>
  <si>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</si>
  <si>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</si>
  <si>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</si>
  <si>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</si>
  <si>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</si>
  <si>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</si>
  <si>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</si>
  <si>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</si>
  <si>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</si>
  <si>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</si>
  <si>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</si>
  <si>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</si>
  <si>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</si>
  <si>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</si>
  <si>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</si>
  <si>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</si>
  <si>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</si>
  <si>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</si>
  <si>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</si>
  <si>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</si>
  <si>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</si>
  <si>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</si>
  <si>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</si>
  <si>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</si>
  <si>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</si>
  <si>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</si>
  <si>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</si>
  <si>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</si>
  <si>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</si>
  <si>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</si>
  <si>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</si>
  <si>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</si>
  <si>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</si>
  <si>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</si>
  <si>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</si>
  <si>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</si>
  <si>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</si>
  <si>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</si>
  <si>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</si>
  <si>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</si>
  <si>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</si>
  <si>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</si>
  <si>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</si>
  <si>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</si>
  <si>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</si>
  <si>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</si>
  <si>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</si>
  <si>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</si>
  <si>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</si>
  <si>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</si>
  <si>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</si>
  <si>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</si>
  <si>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</si>
  <si>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</si>
  <si>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</si>
  <si>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</si>
  <si>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</si>
  <si>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</si>
  <si>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</si>
  <si>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</si>
  <si>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</si>
  <si>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</si>
  <si>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</si>
  <si>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</si>
  <si>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</si>
  <si>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</si>
  <si>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</si>
  <si>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</si>
  <si>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</si>
  <si>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</si>
  <si>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</si>
  <si>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</si>
  <si>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</si>
  <si>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</si>
  <si>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</si>
  <si>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</si>
  <si>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</si>
  <si>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</si>
  <si>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</si>
  <si>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</si>
  <si>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</si>
  <si>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</si>
  <si>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</si>
  <si>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</si>
  <si>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</si>
  <si>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</si>
  <si>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</si>
  <si>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</si>
  <si>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</si>
  <si>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</si>
  <si>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</si>
  <si>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</si>
  <si>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</si>
  <si>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</si>
  <si>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</si>
  <si>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</si>
  <si>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</si>
  <si>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</si>
  <si>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</si>
  <si>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</si>
  <si>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</si>
  <si>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</si>
  <si>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</si>
  <si>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</si>
  <si>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</si>
  <si>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</si>
  <si>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</si>
  <si>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</si>
  <si>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</si>
  <si>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</si>
  <si>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</si>
  <si>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</si>
  <si>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</si>
  <si>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</si>
  <si>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</si>
  <si>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</si>
  <si>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</si>
  <si>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</si>
  <si>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</si>
  <si>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</si>
  <si>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</si>
  <si>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</si>
  <si>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</si>
  <si>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</si>
  <si>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</si>
  <si>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</si>
  <si>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</si>
  <si>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</si>
  <si>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</si>
  <si>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</si>
  <si>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</si>
  <si>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</si>
  <si>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</si>
  <si>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</si>
  <si>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</si>
  <si>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</si>
  <si>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</si>
  <si>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</si>
  <si>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</si>
  <si>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</si>
  <si>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</si>
  <si>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</si>
  <si>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</si>
  <si>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</si>
  <si>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</si>
  <si>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</si>
  <si>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</si>
  <si>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</si>
  <si>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</si>
  <si>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</si>
  <si>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</si>
  <si>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</si>
  <si>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</si>
  <si>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</si>
  <si>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</si>
  <si>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</si>
  <si>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</si>
  <si>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</si>
  <si>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</si>
  <si>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</si>
  <si>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</si>
  <si>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</si>
  <si>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</si>
  <si>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</si>
  <si>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</si>
  <si>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</si>
  <si>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</si>
  <si>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</si>
  <si>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</si>
  <si>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</si>
  <si>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</si>
  <si>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</si>
  <si>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</si>
  <si>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</si>
  <si>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</si>
  <si>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</si>
  <si>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</si>
  <si>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</si>
  <si>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</si>
  <si>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</si>
  <si>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</si>
  <si>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</si>
  <si>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</si>
  <si>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</si>
  <si>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</si>
  <si>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</si>
  <si>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</si>
  <si>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</si>
  <si>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</si>
  <si>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</si>
  <si>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</si>
  <si>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</si>
  <si>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</si>
  <si>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</si>
  <si>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</si>
  <si>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</si>
  <si>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</si>
  <si>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</si>
  <si>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</si>
  <si>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</si>
  <si>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</si>
  <si>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</si>
  <si>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</si>
  <si>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</si>
  <si>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</si>
  <si>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</si>
  <si>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</si>
  <si>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</si>
  <si>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</si>
  <si>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</si>
  <si>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</si>
  <si>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</si>
  <si>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</si>
  <si>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</si>
  <si>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</si>
  <si>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</si>
  <si>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</si>
  <si>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</si>
  <si>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</si>
  <si>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</si>
  <si>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</si>
  <si>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</si>
  <si>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</si>
  <si>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</si>
  <si>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</si>
  <si>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</si>
  <si>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</si>
  <si>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</si>
  <si>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</si>
  <si>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</si>
  <si>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</si>
  <si>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</si>
  <si>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</si>
  <si>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</si>
  <si>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</si>
  <si>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</si>
  <si>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</si>
  <si>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</si>
  <si>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</si>
  <si>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</si>
  <si>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</si>
  <si>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</si>
  <si>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</si>
  <si>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</si>
  <si>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</si>
  <si>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</si>
  <si>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</si>
  <si>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</si>
  <si>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</si>
  <si>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</si>
  <si>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</si>
  <si>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</si>
  <si>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</si>
  <si>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</si>
  <si>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</si>
  <si>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</si>
  <si>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</si>
  <si>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</si>
  <si>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</si>
  <si>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</si>
  <si>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</si>
  <si>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</si>
  <si>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</si>
  <si>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</si>
  <si>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</si>
  <si>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</si>
  <si>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</si>
  <si>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</si>
  <si>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</si>
  <si>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</si>
  <si>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</si>
  <si>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</si>
  <si>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</si>
  <si>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</si>
  <si>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</si>
  <si>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</si>
  <si>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</si>
  <si>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</si>
  <si>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</si>
  <si>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</si>
  <si>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</si>
  <si>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</si>
  <si>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</si>
  <si>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</si>
  <si>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</si>
  <si>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</si>
  <si>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</si>
  <si>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</si>
  <si>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</si>
  <si>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</si>
  <si>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</si>
  <si>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</si>
  <si>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</si>
  <si>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</si>
  <si>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</si>
  <si>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</si>
  <si>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</si>
  <si>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</si>
  <si>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</si>
  <si>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</si>
  <si>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</si>
  <si>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</si>
  <si>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</si>
  <si>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</si>
  <si>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</si>
  <si>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</si>
  <si>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</si>
  <si>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</si>
  <si>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</si>
  <si>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</si>
  <si>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</si>
  <si>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</si>
  <si>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</si>
  <si>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</si>
  <si>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</si>
  <si>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</si>
  <si>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</si>
  <si>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</si>
  <si>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</si>
  <si>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</si>
  <si>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</si>
  <si>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</si>
  <si>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</si>
  <si>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</si>
  <si>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</si>
  <si>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</si>
  <si>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</si>
  <si>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</si>
  <si>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</si>
  <si>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</si>
  <si>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</si>
  <si>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</si>
  <si>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</si>
  <si>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</si>
  <si>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</si>
  <si>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</si>
  <si>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</si>
  <si>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</si>
  <si>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</si>
  <si>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</si>
  <si>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</si>
  <si>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</si>
  <si>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</si>
  <si>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</si>
  <si>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</si>
  <si>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</si>
  <si>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</si>
  <si>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</si>
  <si>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</si>
  <si>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</si>
  <si>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</si>
  <si>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</si>
  <si>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</si>
  <si>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</si>
  <si>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</si>
  <si>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</si>
  <si>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</si>
  <si>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</si>
  <si>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</si>
  <si>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</si>
  <si>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</si>
  <si>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</si>
  <si>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</si>
  <si>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</si>
  <si>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</si>
  <si>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</si>
  <si>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</si>
  <si>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</si>
  <si>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</si>
  <si>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</si>
  <si>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</si>
  <si>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</si>
  <si>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</si>
  <si>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</si>
  <si>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</si>
  <si>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</si>
  <si>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</si>
  <si>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</si>
  <si>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</si>
  <si>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</si>
  <si>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</si>
  <si>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</si>
  <si>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</si>
  <si>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</si>
  <si>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</si>
  <si>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</si>
  <si>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</si>
  <si>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</si>
  <si>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</si>
  <si>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</si>
  <si>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</si>
  <si>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</si>
  <si>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</si>
  <si>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</si>
  <si>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</si>
  <si>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</si>
  <si>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</si>
  <si>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</si>
  <si>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</si>
  <si>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</si>
  <si>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</si>
  <si>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</si>
  <si>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</si>
  <si>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</si>
  <si>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</si>
  <si>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</si>
  <si>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</si>
  <si>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</si>
  <si>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</si>
  <si>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</si>
  <si>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</si>
  <si>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</si>
  <si>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</si>
  <si>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</si>
  <si>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</si>
  <si>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</si>
  <si>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</si>
  <si>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</si>
  <si>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</si>
  <si>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</si>
  <si>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</si>
  <si>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</si>
  <si>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</si>
  <si>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</si>
  <si>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</si>
  <si>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</si>
  <si>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</si>
  <si>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</si>
  <si>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</si>
  <si>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</si>
  <si>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</si>
  <si>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</si>
  <si>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</si>
  <si>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</si>
  <si>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</si>
  <si>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</si>
  <si>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</si>
  <si>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</si>
  <si>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</si>
  <si>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</si>
  <si>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</si>
  <si>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</si>
  <si>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</si>
  <si>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</si>
  <si>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</si>
  <si>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</si>
  <si>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</si>
  <si>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</si>
  <si>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</si>
  <si>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</si>
  <si>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</si>
  <si>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</si>
  <si>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</si>
  <si>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</si>
  <si>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</si>
  <si>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</si>
  <si>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</si>
  <si>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</si>
  <si>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</si>
  <si>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</si>
  <si>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</si>
  <si>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</si>
  <si>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</si>
  <si>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</si>
  <si>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</si>
  <si>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</si>
  <si>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</si>
  <si>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</si>
  <si>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</si>
  <si>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</si>
  <si>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</si>
  <si>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</si>
  <si>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</si>
  <si>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</si>
  <si>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</si>
  <si>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</si>
  <si>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</si>
  <si>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</si>
  <si>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</si>
  <si>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</si>
  <si>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</si>
  <si>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</si>
  <si>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</si>
  <si>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</si>
  <si>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</si>
  <si>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</si>
  <si>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</si>
  <si>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</si>
  <si>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</si>
  <si>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</si>
  <si>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</si>
  <si>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</si>
  <si>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</si>
  <si>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</si>
  <si>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</si>
  <si>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</si>
  <si>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</si>
  <si>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</si>
  <si>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</si>
  <si>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</si>
  <si>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</si>
  <si>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</si>
  <si>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</si>
  <si>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</si>
  <si>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</si>
  <si>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</si>
  <si>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</si>
  <si>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</si>
  <si>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</si>
  <si>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</si>
  <si>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</si>
  <si>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</si>
  <si>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</si>
  <si>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</si>
  <si>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</si>
  <si>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</si>
  <si>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</si>
  <si>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</si>
  <si>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</si>
  <si>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</si>
  <si>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</si>
  <si>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</si>
  <si>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</si>
  <si>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</si>
  <si>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</si>
  <si>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</si>
  <si>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</si>
  <si>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</si>
  <si>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</si>
  <si>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</si>
  <si>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</si>
  <si>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</si>
  <si>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</si>
  <si>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</si>
  <si>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</si>
  <si>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</si>
  <si>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</si>
  <si>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</si>
  <si>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</si>
  <si>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</si>
  <si>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</si>
  <si>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</si>
  <si>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</si>
  <si>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</si>
  <si>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</si>
  <si>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</si>
  <si>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</si>
  <si>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</si>
  <si>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</si>
  <si>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</si>
  <si>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</si>
  <si>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</si>
  <si>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</si>
  <si>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</si>
  <si>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</si>
  <si>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</si>
  <si>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</si>
  <si>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</si>
  <si>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</si>
  <si>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</si>
  <si>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</si>
  <si>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</si>
  <si>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</si>
  <si>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</si>
  <si>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</si>
  <si>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</si>
  <si>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</si>
  <si>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</si>
  <si>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</si>
  <si>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</si>
  <si>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</si>
  <si>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</si>
  <si>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</si>
  <si>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</si>
  <si>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</si>
  <si>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</si>
  <si>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</si>
  <si>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</si>
  <si>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</si>
  <si>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</si>
  <si>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</si>
  <si>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</si>
  <si>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</si>
  <si>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</si>
  <si>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</si>
  <si>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</si>
  <si>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</si>
  <si>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</si>
  <si>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</si>
  <si>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</si>
  <si>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</si>
  <si>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</si>
  <si>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</si>
  <si>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</si>
  <si>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</si>
  <si>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</si>
  <si>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</si>
  <si>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</si>
  <si>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</si>
  <si>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</si>
  <si>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</si>
  <si>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</si>
  <si>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</si>
  <si>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</si>
  <si>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</si>
  <si>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</si>
  <si>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</si>
  <si>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</si>
  <si>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</si>
  <si>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</si>
  <si>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</si>
  <si>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</si>
  <si>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</si>
  <si>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</si>
  <si>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</si>
  <si>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</si>
  <si>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</si>
  <si>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</si>
  <si>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</si>
  <si>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</si>
  <si>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</si>
  <si>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</si>
  <si>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</si>
  <si>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</si>
  <si>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</si>
  <si>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</si>
  <si>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</si>
  <si>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</si>
  <si>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</si>
  <si>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</si>
  <si>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</si>
  <si>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</si>
  <si>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</si>
  <si>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</si>
  <si>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</si>
  <si>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</si>
  <si>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</si>
  <si>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</si>
  <si>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</si>
  <si>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</si>
  <si>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</si>
  <si>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</si>
  <si>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</si>
  <si>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</si>
  <si>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</si>
  <si>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</si>
  <si>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</si>
  <si>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</si>
  <si>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</si>
  <si>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</si>
  <si>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</si>
  <si>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</si>
  <si>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</si>
  <si>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</si>
  <si>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</si>
  <si>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</si>
  <si>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</si>
  <si>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</si>
  <si>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</si>
  <si>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</si>
  <si>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</si>
  <si>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</si>
  <si>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</si>
  <si>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</si>
  <si>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</si>
  <si>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</si>
  <si>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</si>
  <si>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</si>
  <si>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</si>
  <si>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</si>
  <si>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</si>
  <si>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</si>
  <si>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</si>
  <si>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</si>
  <si>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</si>
  <si>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</si>
  <si>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</si>
  <si>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</si>
  <si>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</si>
  <si>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</si>
  <si>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</si>
  <si>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</si>
  <si>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</si>
  <si>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</si>
  <si>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</si>
  <si>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</si>
  <si>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</si>
  <si>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</si>
  <si>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</si>
  <si>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</si>
  <si>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</si>
  <si>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</si>
  <si>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</si>
  <si>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</si>
  <si>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</si>
  <si>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</si>
  <si>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</si>
  <si>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</si>
  <si>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</si>
  <si>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</si>
  <si>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</si>
  <si>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</si>
  <si>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</si>
  <si>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</si>
  <si>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</si>
  <si>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</si>
  <si>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</si>
  <si>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</si>
  <si>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</si>
  <si>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</si>
  <si>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</si>
  <si>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</si>
  <si>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</si>
  <si>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</si>
  <si>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</si>
  <si>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</si>
  <si>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</si>
  <si>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</si>
  <si>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</si>
  <si>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</si>
  <si>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</si>
  <si>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</si>
  <si>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</si>
  <si>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</si>
  <si>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</si>
  <si>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</si>
  <si>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</si>
  <si>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</si>
  <si>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</si>
  <si>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</si>
  <si>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</si>
  <si>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</si>
  <si>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</si>
  <si>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</si>
  <si>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</si>
  <si>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</si>
  <si>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</si>
  <si>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</si>
  <si>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</si>
  <si>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</si>
  <si>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</si>
  <si>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</si>
  <si>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</si>
  <si>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</si>
  <si>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</si>
  <si>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</si>
  <si>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</si>
  <si>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</si>
  <si>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</si>
  <si>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</si>
  <si>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</si>
  <si>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</si>
  <si>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</si>
  <si>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</si>
  <si>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</si>
  <si>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</si>
  <si>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</si>
  <si>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</si>
  <si>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</si>
  <si>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</si>
  <si>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</si>
  <si>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</si>
  <si>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</si>
  <si>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</si>
  <si>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</si>
  <si>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</si>
  <si>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</si>
  <si>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</si>
  <si>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</si>
  <si>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</si>
  <si>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</si>
  <si>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</si>
  <si>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</si>
  <si>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</si>
  <si>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</si>
  <si>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</si>
  <si>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</si>
  <si>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</si>
  <si>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</si>
  <si>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</si>
  <si>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</si>
  <si>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</si>
  <si>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</si>
  <si>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</si>
  <si>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</si>
  <si>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</si>
  <si>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</si>
  <si>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</si>
  <si>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</si>
  <si>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</si>
  <si>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</si>
  <si>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</si>
  <si>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</si>
  <si>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</si>
  <si>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</si>
  <si>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</si>
  <si>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</si>
  <si>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</si>
  <si>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</si>
  <si>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</si>
  <si>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</si>
  <si>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</si>
  <si>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</si>
  <si>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</si>
  <si>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</si>
  <si>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</si>
  <si>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</si>
  <si>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</si>
  <si>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</si>
  <si>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</si>
  <si>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</si>
  <si>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</si>
  <si>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</si>
  <si>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</si>
  <si>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</si>
  <si>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</si>
  <si>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</si>
  <si>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</si>
  <si>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</si>
  <si>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</si>
  <si>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</si>
  <si>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</si>
  <si>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</si>
  <si>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</si>
  <si>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</si>
  <si>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</si>
  <si>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</si>
  <si>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</si>
  <si>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</si>
  <si>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</si>
  <si>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</si>
  <si>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</si>
  <si>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</si>
  <si>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</si>
  <si>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</si>
  <si>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</si>
  <si>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</si>
  <si>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</si>
  <si>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</si>
  <si>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</si>
  <si>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</si>
  <si>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</si>
  <si>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</si>
  <si>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</si>
  <si>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</si>
  <si>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</si>
  <si>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</si>
  <si>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</si>
  <si>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</si>
  <si>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</si>
  <si>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</si>
  <si>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</si>
  <si>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</si>
  <si>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</si>
  <si>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</si>
  <si>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</si>
  <si>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</si>
  <si>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</si>
  <si>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</si>
  <si>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</si>
  <si>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</si>
  <si>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</si>
  <si>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</si>
  <si>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</si>
  <si>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</si>
  <si>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</si>
  <si>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</si>
  <si>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</si>
  <si>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</si>
  <si>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</si>
  <si>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</si>
  <si>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</si>
  <si>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</si>
  <si>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</si>
  <si>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</si>
  <si>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</si>
  <si>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</si>
  <si>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</si>
  <si>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</si>
  <si>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</si>
  <si>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</si>
  <si>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</si>
  <si>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</si>
  <si>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</si>
  <si>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</si>
  <si>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</si>
  <si>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</si>
  <si>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</si>
  <si>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</si>
  <si>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</si>
  <si>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</si>
  <si>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</si>
  <si>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</si>
  <si>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</si>
  <si>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</si>
  <si>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</si>
  <si>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</si>
  <si>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</si>
  <si>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</si>
  <si>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</si>
  <si>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</si>
  <si>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</si>
  <si>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</si>
  <si>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</si>
  <si>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</si>
  <si>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</si>
  <si>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</si>
  <si>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</si>
  <si>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</si>
  <si>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</si>
  <si>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</si>
  <si>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</si>
  <si>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</si>
  <si>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</si>
  <si>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</si>
  <si>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</si>
  <si>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</si>
  <si>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</si>
  <si>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</si>
  <si>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</si>
  <si>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</si>
  <si>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</si>
  <si>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</si>
  <si>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</si>
  <si>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</si>
  <si>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</si>
  <si>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</si>
  <si>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</si>
  <si>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</si>
  <si>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</si>
  <si>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</si>
  <si>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</si>
  <si>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</si>
  <si>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</si>
  <si>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</si>
  <si>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</si>
  <si>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</si>
  <si>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</si>
  <si>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</si>
  <si>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</si>
  <si>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</si>
  <si>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</si>
  <si>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</si>
  <si>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</si>
  <si>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</si>
  <si>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</si>
  <si>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</si>
  <si>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</si>
  <si>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</si>
  <si>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</si>
  <si>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</si>
  <si>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</si>
  <si>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</si>
  <si>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</si>
  <si>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</si>
  <si>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</si>
  <si>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</si>
  <si>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</si>
  <si>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</si>
  <si>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</si>
  <si>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</si>
  <si>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</si>
  <si>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</si>
  <si>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</si>
  <si>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</si>
  <si>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</si>
  <si>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</si>
  <si>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</si>
  <si>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</si>
  <si>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</si>
  <si>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</si>
  <si>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</si>
  <si>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</si>
  <si>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</si>
  <si>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</si>
  <si>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</si>
  <si>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</si>
  <si>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</si>
  <si>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</si>
  <si>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</si>
  <si>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</si>
  <si>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</si>
  <si>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</si>
  <si>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</si>
  <si>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</si>
  <si>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</si>
  <si>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</si>
  <si>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</si>
  <si>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</si>
  <si>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</si>
  <si>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</si>
  <si>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</si>
  <si>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</si>
  <si>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</si>
  <si>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</si>
  <si>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</si>
  <si>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</si>
  <si>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</si>
  <si>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</si>
  <si>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</si>
  <si>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</si>
  <si>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</si>
  <si>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</si>
  <si>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</si>
  <si>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</si>
  <si>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</si>
  <si>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</si>
  <si>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</si>
  <si>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</si>
  <si>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</si>
  <si>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</si>
  <si>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</si>
  <si>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</si>
  <si>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</si>
  <si>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</si>
  <si>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</si>
  <si>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</si>
  <si>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</si>
  <si>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</si>
  <si>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</si>
  <si>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</si>
  <si>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</si>
  <si>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</si>
  <si>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</si>
  <si>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</si>
  <si>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</si>
  <si>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</si>
  <si>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</si>
  <si>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</si>
  <si>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</si>
  <si>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</si>
  <si>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</si>
  <si>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</si>
  <si>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</si>
  <si>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</si>
  <si>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</si>
  <si>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</si>
  <si>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</si>
  <si>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</si>
  <si>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</si>
  <si>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</si>
  <si>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</si>
  <si>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</si>
  <si>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</si>
  <si>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</si>
  <si>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</si>
  <si>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</si>
  <si>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</si>
  <si>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</si>
  <si>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</si>
  <si>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</si>
  <si>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</si>
  <si>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</si>
  <si>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</si>
  <si>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</si>
  <si>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</si>
  <si>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</si>
  <si>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</si>
  <si>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</si>
  <si>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</si>
  <si>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</si>
  <si>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</si>
  <si>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</si>
  <si>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</si>
  <si>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</si>
  <si>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</si>
  <si>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</si>
  <si>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</si>
  <si>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</si>
  <si>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</si>
  <si>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</si>
  <si>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</si>
  <si>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</si>
  <si>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</si>
  <si>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</si>
  <si>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</si>
  <si>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</si>
  <si>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</si>
  <si>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</si>
  <si>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</si>
  <si>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</si>
  <si>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</si>
  <si>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</si>
  <si>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</si>
  <si>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</si>
  <si>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</si>
  <si>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</si>
  <si>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</si>
  <si>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</si>
  <si>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</si>
  <si>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</si>
  <si>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</si>
  <si>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</si>
  <si>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</si>
  <si>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</si>
  <si>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</si>
  <si>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</si>
  <si>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</si>
  <si>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</si>
  <si>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</si>
  <si>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</si>
  <si>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</si>
  <si>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</si>
  <si>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</si>
  <si>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</si>
  <si>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</si>
  <si>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</si>
  <si>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</si>
  <si>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</si>
  <si>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</si>
  <si>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</si>
  <si>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</si>
  <si>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</si>
  <si>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</si>
  <si>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</si>
  <si>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</si>
  <si>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</si>
  <si>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</si>
  <si>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</si>
  <si>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</si>
  <si>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</si>
  <si>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</si>
  <si>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</si>
  <si>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</si>
  <si>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</si>
  <si>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</si>
  <si>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</si>
  <si>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</si>
  <si>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</si>
  <si>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</si>
  <si>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</si>
  <si>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</si>
  <si>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</si>
  <si>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</si>
  <si>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</si>
  <si>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</si>
  <si>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</si>
  <si>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</si>
  <si>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</si>
  <si>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</si>
  <si>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</si>
  <si>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</si>
  <si>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</si>
  <si>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</si>
  <si>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</si>
  <si>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</si>
  <si>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</si>
  <si>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</si>
  <si>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</si>
  <si>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</si>
  <si>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</si>
  <si>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</si>
  <si>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</si>
  <si>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</si>
  <si>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</si>
  <si>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</si>
  <si>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</si>
  <si>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</si>
  <si>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</si>
  <si>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</si>
  <si>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</si>
  <si>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</si>
  <si>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</si>
  <si>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</si>
  <si>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</si>
  <si>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</si>
  <si>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</si>
  <si>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</si>
  <si>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</si>
  <si>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</si>
  <si>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</si>
  <si>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</si>
  <si>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</si>
  <si>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</si>
  <si>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</si>
  <si>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</si>
  <si>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</si>
  <si>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</si>
  <si>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</si>
  <si>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</si>
  <si>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</si>
  <si>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</si>
  <si>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</si>
  <si>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</si>
  <si>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</si>
  <si>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</si>
  <si>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</si>
  <si>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</si>
  <si>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</si>
  <si>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</si>
  <si>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</si>
  <si>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</si>
  <si>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</si>
  <si>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</si>
  <si>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</si>
  <si>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</si>
  <si>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</si>
  <si>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</si>
  <si>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</si>
  <si>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</si>
  <si>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</si>
  <si>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</si>
  <si>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</si>
  <si>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</si>
  <si>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</si>
  <si>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</si>
  <si>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</si>
  <si>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</si>
  <si>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</si>
  <si>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</si>
  <si>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</si>
  <si>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</si>
  <si>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</si>
  <si>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</si>
  <si>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</si>
  <si>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</si>
  <si>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</si>
  <si>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</si>
  <si>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</si>
  <si>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</si>
  <si>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</si>
  <si>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</si>
  <si>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</si>
  <si>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</si>
  <si>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</si>
  <si>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</si>
  <si>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</si>
  <si>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</si>
  <si>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</si>
  <si>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</si>
  <si>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</si>
  <si>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</si>
  <si>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</si>
  <si>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</si>
  <si>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</si>
  <si>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</si>
  <si>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</si>
  <si>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</si>
  <si>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</si>
  <si>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</si>
  <si>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</si>
  <si>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</si>
  <si>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</si>
  <si>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</si>
  <si>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</si>
  <si>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</si>
  <si>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</si>
  <si>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</si>
  <si>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</si>
  <si>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</si>
  <si>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</si>
  <si>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</si>
  <si>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</si>
  <si>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</si>
  <si>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</si>
  <si>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</si>
  <si>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</si>
  <si>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</si>
  <si>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</si>
  <si>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</si>
  <si>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</si>
  <si>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</si>
  <si>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</si>
  <si>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</si>
  <si>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</si>
  <si>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</si>
  <si>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</si>
  <si>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</si>
  <si>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</si>
  <si>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</si>
  <si>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</si>
  <si>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</si>
  <si>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</si>
  <si>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</si>
  <si>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</si>
  <si>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</si>
  <si>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</si>
  <si>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</si>
  <si>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</si>
  <si>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</si>
  <si>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</si>
  <si>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</si>
  <si>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</si>
  <si>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</si>
  <si>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</si>
  <si>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</si>
  <si>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</si>
  <si>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</si>
  <si>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</si>
  <si>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</si>
  <si>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</si>
  <si>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</si>
  <si>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</si>
  <si>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</si>
  <si>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</si>
  <si>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</si>
  <si>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</si>
  <si>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</si>
  <si>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</si>
  <si>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</si>
  <si>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</si>
  <si>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</si>
  <si>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</si>
  <si>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</si>
  <si>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</si>
  <si>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</si>
  <si>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</si>
  <si>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</si>
  <si>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</si>
  <si>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</si>
  <si>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</si>
  <si>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</si>
  <si>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</si>
  <si>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</si>
  <si>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</si>
  <si>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</si>
  <si>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</si>
  <si>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</si>
  <si>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</si>
  <si>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</si>
  <si>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</si>
  <si>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</si>
  <si>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</si>
  <si>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</si>
  <si>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</si>
  <si>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</si>
  <si>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</si>
  <si>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</si>
  <si>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</si>
  <si>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</si>
  <si>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</si>
  <si>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</si>
  <si>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</si>
  <si>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</si>
  <si>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</si>
  <si>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</si>
  <si>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</si>
  <si>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</si>
  <si>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</si>
  <si>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</si>
  <si>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</si>
  <si>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</si>
  <si>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</si>
  <si>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</si>
  <si>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</si>
  <si>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</si>
  <si>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</si>
  <si>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</si>
  <si>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</si>
  <si>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</si>
  <si>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</si>
  <si>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</si>
  <si>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</si>
  <si>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</si>
  <si>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</si>
  <si>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</si>
  <si>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</si>
  <si>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</si>
  <si>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</si>
  <si>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</si>
  <si>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</si>
  <si>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</si>
  <si>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</si>
  <si>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</si>
  <si>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</si>
  <si>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</si>
  <si>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</si>
  <si>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</si>
  <si>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</si>
  <si>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</si>
  <si>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</si>
  <si>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</si>
  <si>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</si>
  <si>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</si>
  <si>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</si>
  <si>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</si>
  <si>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</si>
  <si>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</si>
  <si>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</si>
  <si>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</si>
  <si>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</si>
  <si>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</si>
  <si>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</si>
  <si>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</si>
  <si>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</si>
  <si>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</si>
  <si>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</si>
  <si>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</si>
  <si>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</si>
  <si>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</si>
  <si>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</si>
  <si>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</si>
  <si>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</si>
  <si>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</si>
  <si>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</si>
  <si>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</si>
  <si>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</si>
  <si>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</si>
  <si>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</si>
  <si>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</si>
  <si>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</si>
  <si>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</si>
  <si>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</si>
  <si>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</si>
  <si>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</si>
  <si>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</si>
  <si>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</si>
  <si>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</si>
  <si>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</si>
  <si>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</si>
  <si>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</si>
  <si>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</si>
  <si>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</si>
  <si>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</si>
  <si>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</si>
  <si>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</si>
  <si>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</si>
  <si>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</si>
  <si>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</si>
  <si>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</si>
  <si>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</si>
  <si>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</si>
  <si>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</si>
  <si>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</si>
  <si>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</si>
  <si>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</si>
  <si>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</si>
  <si>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</si>
  <si>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</si>
  <si>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</si>
  <si>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</si>
  <si>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</si>
  <si>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</si>
  <si>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</si>
  <si>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</si>
  <si>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</si>
  <si>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</si>
  <si>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</si>
  <si>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</si>
  <si>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</si>
  <si>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</si>
  <si>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</si>
  <si>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</si>
  <si>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</si>
  <si>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</si>
  <si>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</si>
  <si>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</si>
  <si>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</si>
  <si>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</si>
  <si>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</si>
  <si>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</si>
  <si>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</si>
  <si>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</si>
  <si>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</si>
  <si>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</si>
  <si>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</si>
  <si>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</si>
  <si>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</si>
  <si>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</si>
  <si>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</si>
  <si>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</si>
  <si>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</si>
  <si>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</si>
  <si>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</si>
  <si>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</si>
  <si>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</si>
  <si>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</si>
  <si>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</si>
  <si>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</si>
  <si>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</si>
  <si>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</si>
  <si>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</si>
  <si>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</si>
  <si>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</si>
  <si>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</si>
  <si>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</si>
  <si>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</si>
  <si>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</si>
  <si>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</si>
  <si>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</si>
  <si>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</si>
  <si>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</si>
  <si>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</si>
  <si>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</si>
  <si>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</si>
  <si>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</si>
  <si>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</si>
  <si>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</si>
  <si>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</si>
  <si>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</si>
  <si>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</si>
  <si>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</si>
  <si>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</si>
  <si>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</si>
  <si>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</si>
  <si>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</si>
  <si>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</si>
  <si>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</si>
  <si>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</si>
  <si>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</si>
  <si>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</si>
  <si>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</si>
  <si>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</si>
  <si>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</si>
  <si>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</si>
  <si>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</si>
  <si>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</si>
  <si>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</si>
  <si>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</si>
  <si>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</si>
  <si>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</si>
  <si>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</si>
  <si>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</si>
  <si>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</si>
  <si>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</si>
  <si>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</si>
  <si>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</si>
  <si>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</si>
  <si>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</si>
  <si>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</si>
  <si>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</si>
  <si>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</si>
  <si>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</si>
  <si>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</si>
  <si>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</si>
  <si>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</si>
  <si>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</si>
  <si>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</si>
  <si>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</si>
  <si>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</si>
  <si>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</si>
  <si>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</si>
  <si>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</si>
  <si>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</si>
  <si>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</si>
  <si>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</si>
  <si>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</si>
  <si>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</si>
  <si>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</si>
  <si>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</si>
  <si>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</si>
  <si>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</si>
  <si>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</si>
  <si>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</si>
  <si>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</si>
  <si>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</si>
  <si>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</si>
  <si>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</si>
  <si>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</si>
  <si>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</si>
  <si>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</si>
  <si>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</si>
  <si>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</si>
  <si>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</si>
  <si>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</si>
  <si>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</si>
  <si>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</si>
  <si>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</si>
  <si>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</si>
  <si>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</si>
  <si>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</si>
  <si>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</si>
  <si>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</si>
  <si>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</si>
  <si>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</si>
  <si>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</si>
  <si>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</si>
  <si>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</si>
  <si>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</si>
  <si>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</si>
  <si>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</si>
  <si>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</si>
  <si>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</si>
  <si>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</si>
  <si>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</si>
  <si>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</si>
  <si>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</si>
  <si>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</si>
  <si>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</si>
  <si>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</si>
  <si>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</si>
  <si>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</si>
  <si>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</si>
  <si>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</si>
  <si>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</si>
  <si>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</si>
  <si>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</si>
  <si>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</si>
  <si>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</si>
  <si>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</si>
  <si>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</si>
  <si>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</si>
  <si>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</si>
  <si>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</si>
  <si>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</si>
  <si>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</si>
  <si>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</si>
  <si>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</si>
  <si>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</si>
  <si>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</si>
  <si>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</si>
  <si>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</si>
  <si>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</si>
  <si>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</si>
  <si>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</si>
  <si>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</si>
  <si>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</si>
  <si>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</si>
  <si>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</si>
  <si>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</si>
  <si>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</si>
  <si>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</si>
  <si>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</si>
  <si>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</si>
  <si>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</si>
  <si>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</si>
  <si>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</si>
  <si>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</si>
  <si>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</si>
  <si>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</si>
  <si>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</si>
  <si>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</si>
  <si>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</si>
  <si>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</si>
  <si>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</si>
  <si>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</si>
  <si>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</si>
  <si>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</si>
  <si>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</si>
  <si>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</si>
  <si>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</si>
  <si>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</si>
  <si>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</si>
  <si>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</si>
  <si>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</si>
  <si>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</si>
  <si>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</si>
  <si>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</si>
  <si>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</si>
  <si>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</si>
  <si>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</si>
  <si>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</si>
  <si>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</si>
  <si>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</si>
  <si>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</si>
  <si>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</si>
  <si>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</si>
  <si>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</si>
  <si>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</si>
  <si>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</si>
  <si>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</si>
  <si>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</si>
  <si>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</si>
  <si>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</si>
  <si>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</si>
  <si>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</si>
  <si>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</si>
  <si>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</si>
  <si>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</si>
  <si>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</si>
  <si>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</si>
  <si>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</si>
  <si>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</si>
  <si>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</si>
  <si>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</si>
  <si>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</si>
  <si>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</si>
  <si>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</si>
  <si>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</si>
  <si>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</si>
  <si>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</si>
  <si>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</si>
  <si>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</si>
  <si>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</si>
  <si>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</si>
  <si>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</si>
  <si>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</si>
  <si>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</si>
  <si>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</si>
  <si>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</si>
  <si>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</si>
  <si>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</si>
  <si>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</si>
  <si>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</si>
  <si>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</si>
  <si>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</si>
  <si>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</si>
  <si>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</si>
  <si>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</si>
  <si>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</si>
  <si>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</si>
  <si>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</si>
  <si>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</si>
  <si>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</si>
  <si>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</si>
  <si>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</si>
  <si>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</si>
  <si>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</si>
  <si>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</si>
  <si>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</si>
  <si>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</si>
  <si>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</si>
  <si>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</si>
  <si>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</si>
  <si>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</si>
  <si>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</si>
  <si>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</si>
  <si>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</si>
  <si>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</si>
  <si>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</si>
  <si>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</si>
  <si>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</si>
  <si>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</si>
  <si>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</si>
  <si>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</si>
  <si>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</si>
  <si>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</si>
  <si>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</si>
  <si>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</si>
  <si>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</si>
  <si>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</si>
  <si>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</si>
  <si>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</si>
  <si>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</si>
  <si>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</si>
  <si>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</si>
  <si>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</si>
  <si>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</si>
  <si>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</si>
  <si>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</si>
  <si>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</si>
  <si>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</si>
  <si>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</si>
  <si>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</si>
  <si>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</si>
  <si>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</si>
  <si>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</si>
  <si>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</si>
  <si>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</si>
  <si>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</si>
  <si>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</si>
  <si>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</si>
  <si>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</si>
  <si>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</si>
  <si>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</si>
  <si>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</si>
  <si>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</si>
  <si>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</si>
  <si>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</si>
  <si>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</si>
  <si>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</si>
  <si>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</si>
  <si>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</si>
  <si>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</si>
  <si>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</si>
  <si>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</si>
  <si>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</si>
  <si>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</si>
  <si>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</si>
  <si>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</si>
  <si>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</si>
  <si>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</si>
  <si>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</si>
  <si>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</si>
  <si>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</si>
  <si>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</si>
  <si>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</si>
  <si>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</si>
  <si>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</si>
  <si>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</si>
  <si>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</si>
  <si>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</si>
  <si>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</si>
  <si>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</si>
  <si>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</si>
  <si>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</si>
  <si>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</si>
  <si>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</si>
  <si>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</si>
  <si>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</si>
  <si>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</si>
  <si>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</si>
  <si>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</si>
  <si>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</si>
  <si>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</si>
  <si>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</si>
  <si>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</si>
  <si>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</si>
  <si>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</si>
  <si>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</si>
  <si>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</si>
  <si>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</si>
  <si>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</si>
  <si>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</si>
  <si>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</si>
  <si>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</si>
  <si>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</si>
  <si>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</si>
  <si>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</si>
  <si>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</si>
  <si>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</si>
  <si>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</si>
  <si>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</si>
  <si>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</si>
  <si>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</si>
  <si>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</si>
  <si>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</si>
  <si>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</si>
  <si>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</si>
  <si>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</si>
  <si>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</si>
  <si>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</si>
  <si>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</si>
  <si>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</si>
  <si>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</si>
  <si>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</si>
  <si>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</si>
  <si>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</si>
  <si>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</si>
  <si>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</si>
  <si>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</si>
  <si>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</si>
  <si>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</si>
  <si>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</si>
  <si>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</si>
  <si>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</si>
  <si>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</si>
  <si>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</si>
  <si>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</si>
  <si>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</si>
  <si>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</si>
  <si>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</si>
  <si>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</si>
  <si>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</si>
  <si>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</si>
  <si>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</si>
  <si>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</si>
  <si>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</si>
  <si>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</si>
  <si>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</si>
  <si>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</si>
  <si>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</si>
  <si>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</si>
  <si>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</si>
  <si>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</si>
  <si>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</si>
  <si>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</si>
  <si>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</si>
  <si>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</si>
  <si>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</si>
  <si>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</si>
  <si>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</si>
  <si>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</si>
  <si>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</si>
  <si>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</si>
  <si>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</si>
  <si>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</si>
  <si>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</si>
  <si>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</si>
  <si>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</si>
  <si>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</si>
  <si>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</si>
  <si>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</si>
  <si>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</si>
  <si>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</si>
  <si>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</si>
  <si>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</si>
  <si>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</si>
  <si>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</si>
  <si>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</si>
  <si>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</si>
  <si>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</si>
  <si>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</si>
  <si>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</si>
  <si>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</si>
  <si>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</si>
  <si>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</si>
  <si>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</si>
  <si>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</si>
  <si>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</si>
  <si>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</si>
  <si>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</si>
  <si>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</si>
  <si>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</si>
  <si>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</si>
  <si>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</si>
  <si>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</si>
  <si>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</si>
  <si>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</si>
  <si>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</si>
  <si>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</si>
  <si>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</si>
  <si>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</si>
  <si>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</si>
  <si>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</si>
  <si>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</si>
  <si>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</si>
  <si>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</si>
  <si>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</si>
  <si>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</si>
  <si>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</si>
  <si>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</si>
  <si>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</si>
  <si>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</si>
  <si>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</si>
  <si>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</si>
  <si>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</si>
  <si>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</si>
  <si>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</si>
  <si>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</si>
  <si>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</si>
  <si>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</si>
  <si>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</si>
  <si>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</si>
  <si>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</si>
  <si>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</si>
  <si>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</si>
  <si>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</si>
  <si>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</si>
  <si>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</si>
  <si>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</si>
  <si>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</si>
  <si>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</si>
  <si>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</si>
  <si>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</si>
  <si>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</si>
  <si>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</si>
  <si>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</si>
  <si>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</si>
  <si>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</si>
  <si>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</si>
  <si>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</si>
  <si>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</si>
  <si>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</si>
  <si>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</si>
  <si>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</si>
  <si>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</si>
  <si>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</si>
  <si>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</si>
  <si>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</si>
  <si>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</si>
  <si>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</si>
  <si>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</si>
  <si>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</si>
  <si>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</si>
  <si>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</si>
  <si>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</si>
  <si>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</si>
  <si>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</si>
  <si>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</si>
  <si>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</si>
  <si>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</si>
  <si>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</si>
  <si>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</si>
  <si>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</si>
  <si>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</si>
  <si>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</si>
  <si>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</si>
  <si>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</si>
  <si>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</si>
  <si>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</si>
  <si>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</si>
  <si>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</si>
  <si>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</si>
  <si>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</si>
  <si>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</si>
  <si>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</si>
  <si>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</si>
  <si>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</si>
  <si>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</si>
  <si>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</si>
  <si>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</si>
  <si>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</si>
  <si>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</si>
  <si>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</si>
  <si>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</si>
  <si>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</si>
  <si>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</si>
  <si>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</si>
  <si>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</si>
  <si>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</si>
  <si>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</si>
  <si>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</si>
  <si>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</si>
  <si>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</si>
  <si>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</si>
  <si>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</si>
  <si>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</si>
  <si>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</si>
  <si>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</si>
  <si>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</si>
  <si>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</si>
  <si>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</si>
  <si>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</si>
  <si>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</si>
  <si>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</si>
  <si>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</si>
  <si>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</si>
  <si>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</si>
  <si>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</si>
  <si>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</si>
  <si>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</si>
  <si>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</si>
  <si>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</si>
  <si>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</si>
  <si>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</si>
  <si>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</si>
  <si>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</si>
  <si>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</si>
  <si>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</si>
  <si>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</si>
  <si>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</si>
  <si>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</si>
  <si>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</si>
  <si>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</si>
  <si>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</si>
  <si>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</si>
  <si>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</si>
  <si>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</si>
  <si>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</si>
  <si>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</si>
  <si>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</si>
  <si>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</si>
  <si>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</si>
  <si>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</si>
  <si>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</si>
  <si>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</si>
  <si>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</si>
  <si>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</si>
  <si>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</si>
  <si>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</si>
  <si>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</si>
  <si>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</si>
  <si>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</si>
  <si>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</si>
  <si>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</si>
  <si>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</si>
  <si>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</si>
  <si>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</si>
  <si>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</si>
  <si>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</si>
  <si>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</si>
  <si>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</si>
  <si>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</si>
  <si>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</si>
  <si>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</si>
  <si>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</si>
  <si>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</si>
  <si>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</si>
  <si>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</si>
  <si>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</si>
  <si>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</si>
  <si>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</si>
  <si>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</si>
  <si>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</si>
  <si>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</si>
  <si>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</si>
  <si>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</si>
  <si>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</si>
  <si>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</si>
  <si>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</si>
  <si>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</si>
  <si>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</si>
  <si>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</si>
  <si>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</si>
  <si>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</si>
  <si>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</si>
  <si>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</si>
  <si>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</si>
  <si>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</si>
  <si>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</si>
  <si>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</si>
  <si>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</si>
  <si>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</si>
  <si>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</si>
  <si>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</si>
  <si>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</si>
  <si>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</si>
  <si>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</si>
  <si>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</si>
  <si>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</si>
  <si>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</si>
  <si>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</si>
  <si>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</si>
  <si>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</si>
  <si>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</si>
  <si>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</si>
  <si>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</si>
  <si>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</si>
  <si>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</si>
  <si>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</si>
  <si>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</si>
  <si>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</si>
  <si>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</si>
  <si>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</si>
  <si>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</si>
  <si>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</si>
  <si>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</si>
  <si>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</si>
  <si>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</si>
  <si>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</si>
  <si>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</si>
  <si>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</si>
  <si>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</si>
  <si>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</si>
  <si>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</si>
  <si>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</si>
  <si>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</si>
  <si>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</si>
  <si>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</si>
  <si>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</si>
  <si>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</si>
  <si>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</si>
  <si>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</si>
  <si>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</si>
  <si>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</si>
  <si>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</si>
  <si>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</si>
  <si>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</si>
  <si>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</si>
  <si>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</si>
  <si>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</si>
  <si>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</si>
  <si>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</si>
  <si>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</si>
  <si>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</si>
  <si>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</si>
  <si>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</si>
  <si>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</si>
  <si>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</si>
  <si>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</si>
  <si>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</si>
  <si>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</si>
  <si>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</si>
  <si>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</si>
  <si>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</si>
  <si>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</si>
  <si>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</si>
  <si>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</si>
  <si>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</si>
  <si>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</si>
  <si>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</si>
  <si>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</si>
  <si>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</si>
  <si>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</si>
  <si>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</si>
  <si>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</si>
  <si>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</si>
  <si>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</si>
  <si>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</si>
  <si>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</si>
  <si>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</si>
  <si>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</si>
  <si>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</si>
  <si>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</si>
  <si>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</si>
  <si>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</si>
  <si>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</si>
  <si>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</si>
  <si>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</si>
  <si>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</si>
  <si>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</si>
  <si>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</si>
  <si>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</si>
  <si>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</si>
  <si>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</si>
  <si>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</si>
  <si>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</si>
  <si>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</si>
  <si>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</si>
  <si>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</si>
  <si>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</si>
  <si>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</si>
  <si>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</si>
  <si>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</si>
  <si>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</si>
  <si>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</si>
  <si>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</si>
  <si>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</si>
  <si>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</si>
  <si>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</si>
  <si>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</si>
  <si>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</si>
  <si>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</si>
  <si>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</si>
  <si>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</si>
  <si>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</si>
  <si>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</si>
  <si>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</si>
  <si>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</si>
  <si>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</si>
  <si>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</si>
  <si>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</si>
  <si>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</si>
  <si>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</si>
  <si>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</si>
  <si>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</si>
  <si>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</si>
  <si>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</si>
  <si>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</si>
  <si>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</si>
  <si>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</si>
  <si>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</si>
  <si>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</si>
  <si>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</si>
  <si>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</si>
  <si>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</si>
  <si>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</si>
  <si>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</si>
  <si>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</si>
  <si>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</si>
  <si>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</si>
  <si>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</si>
  <si>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</si>
  <si>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</si>
  <si>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</si>
  <si>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</si>
  <si>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</si>
  <si>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</si>
  <si>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</si>
  <si>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</si>
  <si>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</si>
  <si>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</si>
  <si>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</si>
  <si>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</si>
  <si>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</si>
  <si>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</si>
  <si>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</si>
  <si>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</si>
  <si>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</si>
  <si>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</si>
  <si>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</si>
  <si>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</si>
  <si>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</si>
  <si>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</si>
  <si>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</si>
  <si>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</si>
  <si>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</si>
  <si>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</si>
  <si>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</si>
  <si>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</si>
  <si>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</si>
  <si>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</si>
  <si>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</si>
  <si>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</si>
  <si>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</si>
  <si>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</si>
  <si>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</si>
  <si>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</si>
  <si>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</si>
  <si>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</si>
  <si>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</si>
  <si>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</si>
  <si>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</si>
  <si>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</si>
  <si>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</si>
  <si>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</si>
  <si>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</si>
  <si>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</si>
  <si>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</si>
  <si>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</si>
  <si>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</si>
  <si>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</si>
  <si>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</si>
  <si>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</si>
  <si>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</si>
  <si>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</si>
  <si>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</si>
  <si>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</si>
  <si>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</si>
  <si>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</si>
  <si>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</si>
  <si>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</si>
  <si>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</si>
  <si>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</si>
  <si>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</si>
  <si>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</si>
  <si>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</si>
  <si>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</si>
  <si>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</si>
  <si>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</si>
  <si>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</si>
  <si>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</si>
  <si>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</si>
  <si>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</si>
  <si>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</si>
  <si>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</si>
  <si>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</si>
  <si>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</si>
  <si>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</si>
  <si>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</si>
  <si>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</si>
  <si>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</si>
  <si>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</si>
  <si>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</si>
  <si>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</si>
  <si>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</si>
  <si>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</si>
  <si>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</si>
  <si>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</si>
  <si>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</si>
  <si>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</si>
  <si>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</si>
  <si>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</si>
  <si>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</si>
  <si>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</si>
  <si>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</si>
  <si>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</si>
  <si>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</si>
  <si>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</si>
  <si>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</si>
  <si>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</si>
  <si>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</si>
  <si>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</si>
  <si>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</si>
  <si>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</si>
  <si>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</si>
  <si>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</si>
  <si>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</si>
  <si>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</si>
  <si>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</si>
  <si>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</si>
  <si>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</si>
  <si>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</si>
  <si>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</si>
  <si>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</si>
  <si>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</si>
  <si>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</si>
  <si>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</si>
  <si>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</si>
  <si>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</si>
  <si>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</si>
  <si>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</si>
  <si>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</si>
  <si>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</si>
  <si>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</si>
  <si>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</si>
  <si>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</si>
  <si>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</si>
  <si>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</si>
  <si>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</si>
  <si>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</si>
  <si>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</si>
  <si>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</si>
  <si>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</si>
  <si>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</si>
  <si>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</si>
  <si>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</si>
  <si>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</si>
  <si>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</si>
  <si>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</si>
  <si>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</si>
  <si>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</si>
  <si>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</si>
  <si>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</si>
  <si>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</si>
  <si>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</si>
  <si>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</si>
  <si>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</si>
  <si>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</si>
  <si>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</si>
  <si>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</si>
  <si>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</si>
  <si>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</si>
  <si>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</si>
  <si>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</si>
  <si>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</si>
  <si>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</si>
  <si>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</si>
  <si>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</si>
  <si>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</si>
  <si>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</si>
  <si>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</si>
  <si>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</si>
  <si>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</si>
  <si>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</si>
  <si>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</si>
  <si>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</si>
  <si>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</si>
  <si>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</si>
  <si>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</si>
  <si>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</si>
  <si>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</si>
  <si>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</si>
  <si>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</si>
  <si>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</si>
  <si>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</si>
  <si>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</si>
  <si>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</si>
  <si>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</si>
  <si>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</si>
  <si>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</si>
  <si>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</si>
  <si>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</si>
  <si>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</si>
  <si>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</si>
  <si>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</si>
  <si>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</si>
  <si>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</si>
  <si>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</si>
  <si>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</si>
  <si>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</si>
  <si>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</si>
  <si>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</si>
  <si>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</si>
  <si>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</si>
  <si>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</si>
  <si>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</si>
  <si>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</si>
  <si>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</si>
  <si>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</si>
  <si>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</si>
  <si>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</si>
  <si>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</si>
  <si>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</si>
  <si>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</si>
  <si>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</si>
  <si>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</si>
  <si>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</si>
  <si>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</si>
  <si>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</si>
  <si>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</si>
  <si>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</si>
  <si>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</si>
  <si>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</si>
  <si>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</si>
  <si>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</si>
  <si>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</si>
  <si>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</si>
  <si>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</si>
  <si>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</si>
  <si>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</si>
  <si>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</si>
  <si>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</si>
  <si>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</si>
  <si>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</si>
  <si>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</si>
  <si>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</si>
  <si>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</si>
  <si>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</si>
  <si>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</si>
  <si>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</si>
  <si>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</si>
  <si>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</si>
  <si>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</si>
  <si>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</si>
  <si>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</si>
  <si>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</si>
  <si>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</si>
  <si>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</si>
  <si>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</si>
  <si>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</si>
  <si>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</si>
  <si>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</si>
  <si>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</si>
  <si>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</si>
  <si>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</si>
  <si>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</si>
  <si>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</si>
  <si>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</si>
  <si>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</si>
  <si>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</si>
  <si>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</si>
  <si>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</si>
  <si>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</si>
  <si>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</si>
  <si>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</si>
  <si>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</si>
  <si>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</si>
  <si>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</si>
  <si>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</si>
  <si>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</si>
  <si>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</si>
  <si>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</si>
  <si>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</si>
  <si>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</si>
  <si>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</si>
  <si>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</si>
  <si>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</si>
  <si>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</si>
  <si>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</si>
  <si>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</si>
  <si>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</si>
  <si>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</si>
  <si>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</si>
  <si>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</si>
  <si>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</si>
  <si>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</si>
  <si>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</si>
  <si>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</si>
  <si>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</si>
  <si>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</si>
  <si>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</si>
  <si>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</si>
  <si>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</si>
  <si>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</si>
  <si>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</si>
  <si>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</si>
  <si>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</si>
  <si>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</si>
  <si>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</si>
  <si>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</si>
  <si>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</si>
  <si>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</si>
  <si>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</si>
  <si>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</si>
  <si>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</si>
  <si>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</si>
  <si>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</si>
  <si>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</si>
  <si>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</si>
  <si>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</si>
  <si>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</si>
  <si>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</si>
  <si>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</si>
  <si>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</si>
  <si>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</si>
  <si>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</si>
  <si>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</si>
  <si>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</si>
  <si>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</si>
  <si>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</si>
  <si>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</si>
  <si>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</si>
  <si>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</si>
  <si>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</si>
  <si>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</si>
  <si>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</si>
  <si>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</si>
  <si>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</si>
  <si>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</si>
  <si>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</si>
  <si>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</si>
  <si>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</si>
  <si>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</si>
  <si>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</si>
  <si>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</si>
  <si>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</si>
  <si>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</si>
  <si>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</si>
  <si>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</si>
  <si>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</si>
  <si>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</si>
  <si>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</si>
  <si>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</si>
  <si>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</si>
  <si>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</si>
  <si>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</si>
  <si>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</si>
  <si>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</si>
  <si>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</si>
  <si>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</si>
  <si>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</si>
  <si>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</si>
  <si>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</si>
  <si>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</si>
  <si>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</si>
  <si>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</si>
  <si>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</si>
  <si>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</si>
  <si>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</si>
  <si>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</si>
  <si>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</si>
  <si>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</si>
  <si>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</si>
  <si>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</si>
  <si>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</si>
  <si>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</si>
  <si>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</si>
  <si>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</si>
  <si>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</si>
  <si>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</si>
  <si>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</si>
  <si>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</si>
  <si>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</si>
  <si>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</si>
  <si>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</si>
  <si>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</si>
  <si>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</si>
  <si>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</si>
  <si>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</si>
  <si>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</si>
  <si>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</si>
  <si>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</si>
  <si>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</si>
  <si>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</si>
  <si>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</si>
  <si>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</si>
  <si>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</si>
  <si>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</si>
  <si>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</si>
  <si>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</si>
  <si>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</si>
  <si>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</si>
  <si>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</si>
  <si>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</si>
  <si>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</si>
  <si>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</si>
  <si>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</si>
  <si>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</si>
  <si>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</si>
  <si>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</si>
  <si>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</si>
  <si>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</si>
  <si>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</si>
  <si>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</si>
  <si>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</si>
  <si>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</si>
  <si>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</si>
  <si>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</si>
  <si>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</si>
  <si>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</si>
  <si>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</si>
  <si>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</si>
  <si>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</si>
  <si>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</si>
  <si>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</si>
  <si>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</si>
  <si>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</si>
  <si>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</si>
  <si>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</si>
  <si>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</si>
  <si>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</si>
  <si>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</si>
  <si>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</si>
  <si>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</si>
  <si>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</si>
  <si>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</si>
  <si>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</si>
  <si>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</si>
  <si>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</si>
  <si>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</si>
  <si>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</si>
  <si>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</si>
  <si>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</si>
  <si>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</si>
  <si>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</si>
  <si>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</si>
  <si>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</si>
  <si>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</si>
  <si>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</si>
  <si>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</si>
  <si>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</si>
  <si>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</si>
  <si>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</si>
  <si>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</si>
  <si>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</si>
  <si>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</si>
  <si>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</si>
  <si>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</si>
  <si>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</si>
  <si>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</si>
  <si>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</si>
  <si>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</si>
  <si>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</si>
  <si>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</si>
  <si>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</si>
  <si>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</si>
  <si>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</si>
  <si>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</si>
  <si>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</si>
  <si>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</si>
  <si>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</si>
  <si>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</si>
  <si>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</si>
  <si>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</si>
  <si>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</si>
  <si>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</si>
  <si>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</si>
  <si>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</si>
  <si>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</si>
  <si>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</si>
  <si>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</si>
  <si>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</si>
  <si>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</si>
  <si>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</si>
  <si>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</si>
  <si>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</si>
  <si>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</si>
  <si>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</si>
  <si>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</si>
  <si>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</si>
  <si>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</si>
  <si>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</si>
  <si>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</si>
  <si>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</si>
  <si>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</si>
  <si>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</si>
  <si>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</si>
  <si>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</si>
  <si>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</si>
  <si>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</si>
  <si>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</si>
  <si>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</si>
  <si>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</si>
  <si>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</si>
  <si>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</si>
  <si>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</si>
  <si>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</si>
  <si>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</si>
  <si>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</si>
  <si>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</si>
  <si>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</si>
  <si>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</si>
  <si>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</si>
  <si>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</si>
  <si>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</si>
  <si>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</si>
  <si>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</si>
  <si>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</si>
  <si>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</si>
  <si>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</si>
  <si>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</si>
  <si>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</si>
  <si>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</si>
  <si>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</si>
  <si>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</si>
  <si>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</si>
  <si>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</si>
  <si>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</si>
  <si>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</si>
  <si>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</si>
  <si>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</si>
  <si>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</si>
  <si>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</si>
  <si>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</si>
  <si>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</si>
  <si>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</si>
  <si>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</si>
  <si>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</si>
  <si>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</si>
  <si>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</si>
  <si>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</si>
  <si>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</si>
  <si>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</si>
  <si>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</si>
  <si>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</si>
  <si>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</si>
  <si>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</si>
  <si>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</si>
  <si>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</si>
  <si>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</si>
  <si>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</si>
  <si>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</si>
  <si>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</si>
  <si>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</si>
  <si>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</si>
  <si>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</si>
  <si>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</si>
  <si>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</si>
  <si>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</si>
  <si>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</si>
  <si>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</si>
  <si>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</si>
  <si>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</si>
  <si>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</si>
  <si>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</si>
  <si>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</si>
  <si>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</si>
  <si>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</si>
  <si>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</si>
  <si>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</si>
  <si>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</si>
  <si>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</si>
  <si>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</si>
  <si>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</si>
  <si>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</si>
  <si>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</si>
  <si>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</si>
  <si>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</si>
  <si>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</si>
  <si>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</si>
  <si>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</si>
  <si>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</si>
  <si>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</si>
  <si>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</si>
  <si>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</si>
  <si>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</si>
  <si>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</si>
  <si>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</si>
  <si>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</si>
  <si>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</si>
  <si>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</si>
  <si>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</si>
  <si>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</si>
  <si>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</si>
  <si>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</si>
  <si>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</si>
  <si>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</si>
  <si>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</si>
  <si>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</si>
  <si>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</si>
  <si>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</si>
  <si>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</si>
  <si>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</si>
  <si>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</si>
  <si>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</si>
  <si>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</si>
  <si>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</si>
  <si>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</si>
  <si>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</si>
  <si>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</si>
  <si>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</si>
  <si>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</si>
  <si>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</si>
  <si>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</si>
  <si>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</si>
  <si>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</si>
  <si>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</si>
  <si>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</si>
  <si>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</si>
  <si>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</si>
  <si>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</si>
  <si>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</si>
  <si>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</si>
  <si>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</si>
  <si>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</si>
  <si>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</si>
  <si>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</si>
  <si>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</si>
  <si>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</si>
  <si>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</si>
  <si>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</si>
  <si>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</si>
  <si>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</si>
  <si>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</si>
  <si>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</si>
  <si>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</si>
  <si>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</si>
  <si>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</si>
  <si>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</si>
  <si>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</si>
  <si>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</si>
  <si>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</si>
  <si>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</si>
  <si>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</si>
  <si>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</si>
  <si>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</si>
  <si>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</si>
  <si>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</si>
  <si>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</si>
  <si>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</si>
  <si>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</si>
  <si>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</si>
  <si>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</si>
  <si>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</si>
  <si>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</si>
  <si>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</si>
  <si>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</si>
  <si>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</si>
  <si>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</si>
  <si>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</si>
  <si>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</si>
  <si>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</si>
  <si>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</si>
  <si>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</si>
  <si>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</si>
  <si>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</si>
  <si>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</si>
  <si>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</si>
  <si>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</si>
  <si>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</si>
  <si>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</si>
  <si>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</si>
  <si>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</si>
  <si>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</si>
  <si>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</si>
  <si>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</si>
  <si>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</si>
  <si>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</si>
  <si>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</si>
  <si>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</si>
  <si>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</si>
  <si>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</si>
  <si>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</si>
  <si>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</si>
  <si>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</si>
  <si>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</si>
  <si>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</si>
  <si>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</si>
  <si>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</si>
  <si>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</si>
  <si>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</si>
  <si>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</si>
  <si>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</si>
  <si>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</si>
  <si>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</si>
  <si>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</si>
  <si>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</si>
  <si>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</si>
  <si>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</si>
  <si>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</si>
  <si>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</si>
  <si>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</si>
  <si>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</si>
  <si>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</si>
  <si>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</si>
  <si>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</si>
  <si>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</si>
  <si>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</si>
  <si>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</si>
  <si>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</si>
  <si>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</si>
  <si>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</si>
  <si>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</si>
  <si>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</si>
  <si>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</si>
  <si>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</si>
  <si>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</si>
  <si>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</si>
  <si>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</si>
  <si>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</si>
  <si>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</si>
  <si>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</si>
  <si>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</si>
  <si>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</si>
  <si>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</si>
  <si>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</si>
  <si>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</si>
  <si>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</si>
  <si>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</si>
  <si>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</si>
  <si>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</si>
  <si>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</si>
  <si>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</si>
  <si>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</si>
  <si>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</si>
  <si>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</si>
  <si>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</si>
  <si>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</si>
  <si>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</si>
  <si>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</si>
  <si>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</si>
  <si>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</si>
  <si>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</si>
  <si>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</si>
  <si>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</si>
  <si>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</si>
  <si>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</si>
  <si>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</si>
  <si>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</si>
  <si>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</si>
  <si>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</si>
  <si>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</si>
  <si>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</si>
  <si>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</si>
  <si>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</si>
  <si>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</si>
  <si>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</si>
  <si>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</si>
  <si>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</si>
  <si>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</si>
  <si>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</si>
  <si>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</si>
  <si>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</si>
  <si>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</si>
  <si>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</si>
  <si>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</si>
  <si>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</si>
  <si>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</si>
  <si>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</si>
  <si>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</si>
  <si>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</si>
  <si>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</si>
  <si>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</si>
  <si>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</si>
  <si>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</si>
  <si>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</si>
  <si>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</si>
  <si>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</si>
  <si>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</si>
  <si>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</si>
  <si>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</si>
  <si>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</si>
  <si>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</si>
  <si>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</si>
  <si>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</si>
  <si>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</si>
  <si>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</si>
  <si>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</si>
  <si>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</si>
  <si>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</si>
  <si>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</si>
  <si>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</si>
  <si>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</si>
  <si>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</si>
  <si>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</si>
  <si>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</si>
  <si>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</si>
  <si>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</si>
  <si>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</si>
  <si>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</si>
  <si>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</si>
  <si>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</si>
  <si>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</si>
  <si>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</si>
  <si>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</si>
  <si>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</si>
  <si>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</si>
  <si>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</si>
  <si>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</si>
  <si>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</si>
  <si>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</si>
  <si>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</si>
  <si>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</si>
  <si>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</si>
  <si>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</si>
  <si>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</si>
  <si>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</si>
  <si>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</si>
  <si>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</si>
  <si>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</si>
  <si>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</si>
  <si>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</si>
  <si>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</si>
  <si>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</si>
  <si>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</si>
  <si>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</si>
  <si>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</si>
  <si>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</si>
  <si>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</si>
  <si>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</si>
  <si>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</si>
  <si>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</si>
  <si>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</si>
  <si>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</si>
  <si>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</si>
  <si>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</si>
  <si>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</si>
  <si>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</si>
  <si>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</si>
  <si>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</si>
  <si>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</si>
  <si>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</si>
  <si>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</si>
  <si>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</si>
  <si>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</si>
  <si>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</si>
  <si>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</si>
  <si>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</si>
  <si>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</si>
  <si>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</si>
  <si>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</si>
  <si>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</si>
  <si>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</si>
  <si>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</si>
  <si>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</si>
  <si>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</si>
  <si>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</si>
  <si>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</si>
  <si>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</si>
  <si>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</si>
  <si>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</si>
  <si>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</si>
  <si>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</si>
  <si>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</si>
  <si>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</si>
  <si>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</si>
  <si>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</si>
  <si>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</si>
  <si>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</si>
  <si>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</si>
  <si>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</si>
  <si>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</si>
  <si>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</si>
  <si>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</si>
  <si>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</si>
  <si>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</si>
  <si>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</si>
  <si>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</si>
  <si>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</si>
  <si>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</si>
  <si>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</si>
  <si>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</si>
  <si>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</si>
  <si>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</si>
  <si>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</si>
  <si>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</si>
  <si>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</si>
  <si>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</si>
  <si>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</si>
  <si>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</si>
  <si>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</si>
  <si>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</si>
  <si>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</si>
  <si>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</si>
  <si>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</si>
  <si>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</si>
  <si>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</si>
  <si>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</si>
  <si>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</si>
  <si>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</si>
  <si>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</si>
  <si>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</si>
  <si>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</si>
  <si>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</si>
  <si>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</si>
  <si>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</si>
  <si>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</si>
  <si>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</si>
  <si>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</si>
  <si>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</si>
  <si>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</si>
  <si>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</si>
  <si>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</si>
  <si>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</si>
  <si>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</si>
  <si>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</si>
  <si>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</si>
  <si>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</si>
  <si>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</si>
  <si>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</si>
  <si>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</si>
  <si>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</si>
  <si>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</si>
  <si>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</si>
  <si>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</si>
  <si>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</si>
  <si>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</si>
  <si>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</si>
  <si>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</si>
  <si>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</si>
  <si>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</si>
  <si>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</si>
  <si>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</si>
  <si>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</si>
  <si>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</si>
  <si>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</si>
  <si>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</si>
  <si>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</si>
  <si>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</si>
  <si>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</si>
  <si>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</si>
  <si>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</si>
  <si>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</si>
  <si>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</si>
  <si>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</si>
  <si>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</si>
  <si>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</si>
  <si>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</si>
  <si>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</si>
  <si>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</si>
  <si>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</si>
  <si>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</si>
  <si>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</si>
  <si>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</si>
  <si>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</si>
  <si>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</si>
  <si>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</si>
  <si>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</si>
  <si>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</si>
  <si>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</si>
  <si>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</si>
  <si>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</si>
  <si>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</si>
  <si>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</si>
  <si>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</si>
  <si>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</si>
  <si>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</si>
  <si>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</si>
  <si>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</si>
  <si>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</si>
  <si>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</si>
  <si>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</si>
  <si>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</si>
  <si>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</si>
  <si>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</si>
  <si>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</si>
  <si>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</si>
  <si>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</si>
  <si>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</si>
  <si>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</si>
  <si>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</si>
  <si>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</si>
  <si>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</si>
  <si>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</si>
  <si>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</si>
  <si>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</si>
  <si>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</si>
  <si>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</si>
  <si>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</si>
  <si>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</si>
  <si>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</si>
  <si>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</si>
  <si>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</si>
  <si>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</si>
  <si>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</si>
  <si>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</si>
  <si>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</si>
  <si>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</si>
  <si>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</si>
  <si>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</si>
  <si>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</si>
  <si>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</si>
  <si>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</si>
  <si>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</si>
  <si>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</si>
  <si>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</si>
  <si>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</si>
  <si>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</si>
  <si>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</si>
  <si>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</si>
  <si>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</si>
  <si>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</si>
  <si>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</si>
  <si>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</si>
  <si>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</si>
  <si>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</si>
  <si>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</si>
  <si>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</si>
  <si>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</si>
  <si>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</si>
  <si>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</si>
  <si>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</si>
  <si>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</si>
  <si>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</si>
  <si>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</si>
  <si>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</si>
  <si>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</si>
  <si>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</si>
  <si>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</si>
  <si>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</si>
  <si>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</si>
  <si>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</si>
  <si>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</si>
  <si>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</si>
  <si>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</si>
  <si>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</si>
  <si>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</si>
  <si>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</si>
  <si>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</si>
  <si>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</si>
  <si>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</si>
  <si>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</si>
  <si>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</si>
  <si>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</si>
  <si>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</si>
  <si>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</si>
  <si>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</si>
  <si>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</si>
  <si>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</si>
  <si>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</si>
  <si>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</si>
  <si>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</si>
  <si>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</si>
  <si>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</si>
  <si>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</si>
  <si>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</si>
  <si>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</si>
  <si>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</si>
  <si>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</si>
  <si>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</si>
  <si>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</si>
  <si>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</si>
  <si>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</si>
  <si>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</si>
  <si>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</si>
  <si>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</si>
  <si>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</si>
  <si>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</si>
  <si>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</si>
  <si>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</si>
  <si>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</si>
  <si>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</si>
  <si>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</si>
  <si>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</si>
  <si>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</si>
  <si>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</si>
  <si>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</si>
  <si>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</si>
  <si>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</si>
  <si>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</si>
  <si>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</si>
  <si>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</si>
  <si>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</si>
  <si>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</si>
  <si>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</si>
  <si>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</si>
  <si>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</si>
  <si>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</si>
  <si>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</si>
  <si>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</si>
  <si>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</si>
  <si>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</si>
  <si>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</si>
  <si>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</si>
  <si>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</si>
  <si>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</si>
  <si>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</si>
  <si>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</si>
  <si>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</si>
  <si>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</si>
  <si>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</si>
  <si>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</si>
  <si>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</si>
  <si>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</si>
  <si>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</si>
  <si>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</si>
  <si>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</si>
  <si>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</si>
  <si>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</si>
  <si>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</si>
  <si>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</si>
  <si>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</si>
  <si>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</si>
  <si>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</si>
  <si>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</si>
  <si>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</si>
  <si>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</si>
  <si>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</si>
  <si>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</si>
  <si>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</si>
  <si>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</si>
  <si>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</si>
  <si>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</si>
  <si>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</si>
  <si>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</si>
  <si>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</si>
  <si>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</si>
  <si>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</si>
  <si>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</si>
  <si>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</si>
  <si>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</si>
  <si>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</si>
  <si>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</si>
  <si>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</si>
  <si>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</si>
  <si>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</si>
  <si>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</si>
  <si>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</si>
  <si>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</si>
  <si>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</si>
  <si>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</si>
  <si>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</si>
  <si>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</si>
  <si>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</si>
  <si>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</si>
  <si>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</si>
  <si>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</si>
  <si>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</si>
  <si>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</si>
  <si>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</si>
  <si>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</si>
  <si>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</si>
  <si>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</si>
  <si>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</si>
  <si>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</si>
  <si>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</si>
  <si>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</si>
  <si>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</si>
  <si>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</si>
  <si>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</si>
  <si>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</si>
  <si>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</si>
  <si>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</si>
  <si>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</si>
  <si>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</si>
  <si>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</si>
  <si>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</si>
  <si>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</si>
  <si>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</si>
  <si>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</si>
  <si>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</si>
  <si>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</si>
  <si>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</si>
  <si>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</si>
  <si>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</si>
  <si>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</si>
  <si>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</si>
  <si>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</si>
  <si>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</si>
  <si>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</si>
  <si>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</si>
  <si>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</si>
  <si>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</si>
  <si>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</si>
  <si>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</si>
  <si>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</si>
  <si>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</si>
  <si>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</si>
  <si>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</si>
  <si>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</si>
  <si>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</si>
  <si>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</si>
  <si>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</si>
  <si>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</si>
  <si>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</si>
  <si>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</si>
  <si>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</si>
  <si>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</si>
  <si>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</si>
  <si>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</si>
  <si>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</si>
  <si>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</si>
  <si>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</si>
  <si>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</si>
  <si>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</si>
  <si>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</si>
  <si>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</si>
  <si>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</si>
  <si>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</si>
  <si>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</si>
  <si>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</si>
  <si>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</si>
  <si>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</si>
  <si>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</si>
  <si>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</si>
  <si>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</si>
  <si>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</si>
  <si>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</si>
  <si>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</si>
  <si>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</si>
  <si>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</si>
  <si>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</si>
  <si>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</si>
  <si>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</si>
  <si>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</si>
  <si>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</si>
  <si>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</si>
  <si>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</si>
  <si>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</si>
  <si>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</si>
  <si>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</si>
  <si>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</si>
  <si>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</si>
  <si>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</si>
  <si>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</si>
  <si>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</si>
  <si>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</si>
  <si>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</si>
  <si>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</si>
  <si>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</si>
  <si>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</si>
  <si>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</si>
  <si>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</si>
  <si>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</si>
  <si>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</si>
  <si>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</si>
  <si>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</si>
  <si>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</si>
  <si>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</si>
  <si>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</si>
  <si>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</si>
  <si>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</si>
  <si>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</si>
  <si>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</si>
  <si>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</si>
  <si>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</si>
  <si>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</si>
  <si>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</si>
  <si>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</si>
  <si>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</si>
  <si>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</si>
  <si>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</si>
  <si>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</si>
  <si>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</si>
  <si>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</si>
  <si>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</si>
  <si>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</si>
  <si>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</si>
  <si>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</si>
  <si>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</si>
  <si>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</si>
  <si>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</si>
  <si>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</si>
  <si>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</si>
  <si>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</si>
  <si>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</si>
  <si>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</si>
  <si>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</si>
  <si>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</si>
  <si>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</si>
  <si>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</si>
  <si>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</si>
  <si>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</si>
  <si>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</si>
  <si>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</si>
  <si>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</si>
  <si>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</si>
  <si>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</si>
  <si>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</si>
  <si>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</si>
  <si>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</si>
  <si>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</si>
  <si>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</si>
  <si>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</si>
  <si>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</si>
  <si>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</si>
  <si>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</si>
  <si>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</si>
  <si>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</si>
  <si>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</si>
  <si>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</si>
  <si>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</si>
  <si>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</si>
  <si>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</si>
  <si>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</si>
  <si>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</si>
  <si>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</si>
  <si>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</si>
  <si>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</si>
  <si>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</si>
  <si>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</si>
  <si>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</si>
  <si>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</si>
  <si>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</si>
  <si>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</si>
  <si>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</si>
  <si>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</si>
  <si>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</si>
  <si>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</si>
  <si>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</si>
  <si>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</si>
  <si>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</si>
  <si>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</si>
  <si>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</si>
  <si>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</si>
  <si>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</si>
  <si>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</si>
  <si>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</si>
  <si>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</si>
  <si>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</si>
  <si>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</si>
  <si>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</si>
  <si>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</si>
  <si>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</si>
  <si>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</si>
  <si>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</si>
  <si>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</si>
  <si>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</si>
  <si>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</si>
  <si>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</si>
  <si>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</si>
  <si>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</si>
  <si>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</si>
  <si>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</si>
  <si>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</si>
  <si>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</si>
  <si>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</si>
  <si>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</si>
  <si>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</si>
  <si>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</si>
  <si>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</si>
  <si>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</si>
  <si>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</si>
  <si>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</si>
  <si>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</si>
  <si>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</si>
  <si>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</si>
  <si>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</si>
  <si>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</si>
  <si>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</si>
  <si>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</si>
  <si>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</si>
  <si>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</si>
  <si>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</si>
  <si>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</si>
  <si>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</si>
  <si>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</si>
  <si>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</si>
  <si>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</si>
  <si>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</si>
  <si>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</si>
  <si>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</si>
  <si>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</si>
  <si>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</si>
  <si>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</si>
  <si>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</si>
  <si>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</si>
  <si>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</si>
  <si>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</si>
  <si>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</si>
  <si>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</si>
  <si>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</si>
  <si>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</si>
  <si>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</si>
  <si>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</si>
  <si>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</si>
  <si>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</si>
  <si>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</si>
  <si>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</si>
  <si>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</si>
  <si>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</si>
  <si>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</si>
  <si>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</si>
  <si>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</si>
  <si>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</si>
  <si>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</si>
  <si>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</si>
  <si>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</si>
  <si>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</si>
  <si>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</si>
  <si>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</si>
  <si>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</si>
  <si>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</si>
  <si>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</si>
  <si>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</si>
  <si>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</si>
  <si>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</si>
  <si>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</si>
  <si>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</si>
  <si>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</si>
  <si>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</si>
  <si>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</si>
  <si>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</si>
  <si>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</si>
  <si>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</si>
  <si>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</si>
  <si>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</si>
  <si>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</si>
  <si>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</si>
  <si>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</si>
  <si>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</si>
  <si>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</si>
  <si>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</si>
  <si>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</si>
  <si>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</si>
  <si>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</si>
  <si>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</si>
  <si>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</si>
  <si>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</si>
  <si>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</si>
  <si>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</si>
  <si>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</si>
  <si>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</si>
  <si>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</si>
  <si>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</si>
  <si>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</si>
  <si>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</si>
  <si>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</si>
  <si>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</si>
  <si>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</si>
  <si>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</si>
  <si>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</si>
  <si>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</si>
  <si>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</si>
  <si>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</si>
  <si>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</si>
  <si>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</si>
  <si>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</si>
  <si>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</si>
  <si>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</si>
  <si>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</si>
  <si>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</si>
  <si>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</si>
  <si>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</si>
  <si>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</si>
  <si>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</si>
  <si>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</si>
  <si>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</si>
  <si>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</si>
  <si>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</si>
  <si>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</si>
  <si>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</si>
  <si>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</si>
  <si>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</si>
  <si>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</si>
  <si>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</si>
  <si>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</si>
  <si>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</si>
  <si>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</si>
  <si>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</si>
  <si>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</si>
  <si>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</si>
  <si>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</si>
  <si>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</si>
  <si>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</si>
  <si>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</si>
  <si>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</si>
  <si>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</si>
  <si>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</si>
  <si>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</si>
  <si>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</si>
  <si>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</si>
  <si>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</si>
  <si>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</si>
  <si>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</si>
  <si>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</si>
  <si>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</si>
  <si>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</si>
  <si>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</si>
  <si>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</si>
  <si>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</si>
  <si>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</si>
  <si>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</si>
  <si>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</si>
  <si>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</si>
  <si>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</si>
  <si>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</si>
  <si>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</si>
  <si>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</si>
  <si>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</si>
  <si>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</si>
  <si>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</si>
  <si>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</si>
  <si>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</si>
  <si>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</si>
  <si>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</si>
  <si>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</si>
  <si>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</si>
  <si>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</si>
  <si>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</si>
  <si>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</si>
  <si>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</si>
  <si>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</si>
  <si>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</si>
  <si>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</si>
  <si>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</si>
  <si>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</si>
  <si>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</si>
  <si>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</si>
  <si>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</si>
  <si>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</si>
  <si>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</si>
  <si>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</si>
  <si>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</si>
  <si>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</si>
  <si>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</si>
  <si>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</si>
  <si>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</si>
  <si>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</si>
  <si>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</si>
  <si>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</si>
  <si>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</si>
  <si>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</si>
  <si>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</si>
  <si>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</si>
  <si>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</si>
  <si>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</si>
  <si>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</si>
  <si>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</si>
  <si>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</si>
  <si>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</si>
  <si>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</si>
  <si>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</si>
  <si>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</si>
  <si>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</si>
  <si>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</si>
  <si>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</si>
  <si>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</si>
  <si>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</si>
  <si>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</si>
  <si>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</si>
  <si>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</si>
  <si>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</si>
  <si>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</si>
  <si>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</si>
  <si>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</si>
  <si>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</si>
  <si>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</si>
  <si>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</si>
  <si>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</si>
  <si>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</si>
  <si>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</si>
  <si>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</si>
  <si>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</si>
  <si>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</si>
  <si>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</si>
  <si>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</si>
  <si>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</si>
  <si>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</si>
  <si>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</si>
  <si>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</si>
  <si>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</si>
  <si>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</si>
  <si>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</si>
  <si>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</si>
  <si>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</si>
  <si>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</si>
  <si>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</si>
  <si>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</si>
  <si>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</si>
  <si>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</si>
  <si>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</si>
  <si>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</si>
  <si>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</si>
  <si>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</si>
  <si>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</si>
  <si>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</si>
  <si>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</si>
  <si>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</si>
  <si>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</si>
  <si>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</si>
  <si>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</si>
  <si>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</si>
  <si>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</si>
  <si>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</si>
  <si>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</si>
  <si>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</si>
  <si>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</si>
  <si>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</si>
  <si>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</si>
  <si>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</si>
  <si>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</si>
  <si>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</si>
  <si>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</si>
  <si>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</si>
  <si>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</si>
  <si>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</si>
  <si>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</si>
  <si>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</si>
  <si>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</si>
  <si>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</si>
  <si>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</si>
  <si>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</si>
  <si>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</si>
  <si>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</si>
  <si>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</si>
  <si>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</si>
  <si>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</si>
  <si>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</si>
  <si>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</si>
  <si>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</si>
  <si>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</si>
  <si>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</si>
  <si>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</si>
  <si>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</si>
  <si>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</si>
  <si>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</si>
  <si>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</si>
  <si>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</si>
  <si>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</si>
  <si>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</si>
  <si>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</si>
  <si>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</si>
  <si>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</si>
  <si>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</si>
  <si>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</si>
  <si>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</si>
  <si>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</si>
  <si>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</si>
  <si>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</si>
  <si>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</si>
  <si>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</si>
  <si>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</si>
  <si>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</si>
  <si>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</si>
  <si>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</si>
  <si>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</si>
  <si>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</si>
  <si>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</si>
  <si>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</si>
  <si>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</si>
  <si>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</si>
  <si>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</si>
  <si>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</si>
  <si>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</si>
  <si>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</si>
  <si>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</si>
  <si>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</si>
  <si>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</si>
  <si>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</si>
  <si>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</si>
  <si>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</si>
  <si>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</si>
  <si>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</si>
  <si>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</si>
  <si>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</si>
  <si>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</si>
  <si>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</si>
  <si>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</si>
  <si>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</si>
  <si>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</si>
  <si>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</si>
  <si>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</si>
  <si>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</si>
  <si>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</si>
  <si>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</si>
  <si>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</si>
  <si>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</si>
  <si>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</si>
  <si>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</si>
  <si>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</si>
  <si>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</si>
  <si>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</si>
  <si>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</si>
  <si>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</si>
  <si>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</si>
  <si>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</si>
  <si>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</si>
  <si>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</si>
  <si>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</si>
  <si>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</si>
  <si>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</si>
  <si>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</si>
  <si>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</si>
  <si>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</si>
  <si>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</si>
  <si>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</si>
  <si>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</si>
  <si>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</si>
  <si>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</si>
  <si>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</si>
  <si>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</si>
  <si>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</si>
  <si>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</si>
  <si>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</si>
  <si>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</si>
  <si>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</si>
  <si>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</si>
  <si>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</si>
  <si>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</si>
  <si>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</si>
  <si>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</si>
  <si>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</si>
  <si>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</si>
  <si>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</si>
  <si>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</si>
  <si>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</si>
  <si>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</si>
  <si>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</si>
  <si>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</si>
  <si>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</si>
  <si>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</si>
  <si>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</si>
  <si>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</si>
  <si>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</si>
  <si>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</si>
  <si>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</si>
  <si>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</si>
  <si>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</si>
  <si>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</si>
  <si>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</si>
  <si>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</si>
  <si>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</si>
  <si>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</si>
  <si>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</si>
  <si>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</si>
  <si>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</si>
  <si>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</si>
  <si>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</si>
  <si>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</si>
  <si>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</si>
  <si>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</si>
  <si>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</si>
  <si>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</si>
  <si>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</si>
  <si>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</si>
  <si>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</si>
  <si>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</si>
  <si>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</si>
  <si>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</si>
  <si>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</si>
  <si>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</si>
  <si>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</si>
  <si>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</si>
  <si>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</si>
  <si>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</si>
  <si>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</si>
  <si>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</si>
  <si>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</si>
  <si>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</si>
  <si>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</si>
  <si>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</si>
  <si>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</si>
  <si>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</si>
  <si>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</si>
  <si>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</si>
  <si>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</si>
  <si>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</si>
  <si>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</si>
  <si>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</si>
  <si>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</si>
  <si>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</si>
  <si>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</si>
  <si>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</si>
  <si>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</si>
  <si>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</si>
  <si>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</si>
  <si>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</si>
  <si>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</si>
  <si>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</si>
  <si>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</si>
  <si>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</si>
  <si>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</si>
  <si>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</si>
  <si>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</si>
  <si>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</si>
  <si>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</si>
  <si>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</si>
  <si>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</si>
  <si>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</si>
  <si>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</si>
  <si>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</si>
  <si>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</si>
  <si>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</si>
  <si>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</si>
  <si>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</si>
  <si>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</si>
  <si>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</si>
  <si>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</si>
  <si>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</si>
  <si>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</si>
  <si>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</si>
  <si>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</si>
  <si>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</si>
  <si>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</si>
  <si>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</si>
  <si>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</si>
  <si>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</si>
  <si>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</si>
  <si>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</si>
  <si>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</si>
  <si>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</si>
  <si>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</si>
  <si>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</si>
  <si>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</si>
  <si>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</si>
  <si>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</si>
  <si>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</si>
  <si>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</si>
  <si>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</si>
  <si>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</si>
  <si>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</si>
  <si>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</si>
  <si>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</si>
  <si>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</si>
  <si>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</si>
  <si>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</si>
  <si>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</si>
  <si>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</si>
  <si>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</si>
  <si>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</si>
  <si>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</si>
  <si>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</si>
  <si>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</si>
  <si>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</si>
  <si>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</si>
  <si>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</si>
  <si>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</si>
  <si>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</si>
  <si>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</si>
  <si>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</si>
  <si>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</si>
  <si>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</si>
  <si>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</si>
  <si>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</si>
  <si>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</si>
  <si>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</si>
  <si>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</si>
  <si>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</si>
  <si>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</si>
  <si>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</si>
  <si>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</si>
  <si>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</si>
  <si>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</si>
  <si>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</si>
  <si>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</si>
  <si>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</si>
  <si>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</si>
  <si>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</si>
  <si>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</si>
  <si>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</si>
  <si>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</si>
  <si>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</si>
  <si>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</si>
  <si>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</si>
  <si>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</si>
  <si>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</si>
  <si>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</si>
  <si>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</si>
  <si>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</si>
  <si>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</si>
  <si>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</si>
  <si>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</si>
  <si>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</si>
  <si>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</si>
  <si>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</si>
  <si>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</si>
  <si>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</si>
  <si>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</si>
  <si>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</si>
  <si>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</si>
  <si>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</si>
  <si>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</si>
  <si>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</si>
  <si>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</si>
  <si>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</si>
  <si>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</si>
  <si>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</si>
  <si>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</si>
  <si>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</si>
  <si>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</si>
  <si>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</si>
  <si>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</si>
  <si>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</si>
  <si>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</si>
  <si>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</si>
  <si>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</si>
  <si>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</si>
  <si>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</si>
  <si>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</si>
  <si>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</si>
  <si>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</si>
  <si>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</si>
  <si>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</si>
  <si>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</si>
  <si>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</si>
  <si>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</si>
  <si>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</si>
  <si>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</si>
  <si>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</si>
  <si>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</si>
  <si>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</si>
  <si>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</si>
  <si>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</si>
  <si>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</si>
  <si>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</si>
  <si>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</si>
  <si>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</si>
  <si>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</si>
  <si>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</si>
  <si>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</si>
  <si>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</si>
  <si>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</si>
  <si>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</si>
  <si>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</si>
  <si>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</si>
  <si>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</si>
  <si>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</si>
  <si>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</si>
  <si>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</si>
  <si>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</si>
  <si>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</si>
  <si>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</si>
  <si>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</si>
  <si>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</si>
  <si>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</si>
  <si>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</si>
  <si>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</si>
  <si>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</si>
  <si>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</si>
  <si>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</si>
  <si>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</si>
  <si>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</si>
  <si>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</si>
  <si>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</si>
  <si>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</si>
  <si>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</si>
  <si>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</si>
  <si>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</si>
  <si>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</si>
  <si>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</si>
  <si>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</si>
  <si>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</si>
  <si>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</si>
  <si>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</si>
  <si>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</si>
  <si>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</si>
  <si>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</si>
  <si>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</si>
  <si>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</si>
  <si>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</si>
  <si>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</si>
  <si>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</si>
  <si>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</si>
  <si>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</si>
  <si>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</si>
  <si>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</si>
  <si>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</si>
  <si>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</si>
  <si>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</si>
  <si>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</si>
  <si>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</si>
  <si>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</si>
  <si>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</si>
  <si>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</si>
  <si>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</si>
  <si>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</si>
  <si>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</si>
  <si>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</si>
  <si>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</si>
  <si>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</si>
  <si>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</si>
  <si>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</si>
  <si>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</si>
  <si>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</si>
  <si>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</si>
  <si>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</si>
  <si>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</si>
  <si>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</si>
  <si>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</si>
  <si>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</si>
  <si>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</si>
  <si>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</si>
  <si>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</si>
  <si>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</si>
  <si>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</si>
  <si>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</si>
  <si>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</si>
  <si>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</si>
  <si>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</si>
  <si>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</si>
  <si>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</si>
  <si>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</si>
  <si>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</si>
  <si>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</si>
  <si>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</si>
  <si>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</si>
  <si>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</si>
  <si>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</si>
  <si>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</si>
  <si>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</si>
  <si>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</si>
  <si>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</si>
  <si>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</si>
  <si>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</si>
  <si>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</si>
  <si>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</si>
  <si>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</si>
  <si>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</si>
  <si>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</si>
  <si>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</si>
  <si>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</si>
  <si>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</si>
  <si>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</si>
  <si>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</si>
  <si>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</si>
  <si>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</si>
  <si>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</si>
  <si>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</si>
  <si>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</si>
  <si>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</si>
  <si>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</si>
  <si>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</si>
  <si>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</si>
  <si>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</si>
  <si>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</si>
  <si>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</si>
  <si>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</si>
  <si>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</si>
  <si>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</si>
  <si>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</si>
  <si>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</si>
  <si>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</si>
  <si>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</si>
  <si>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</si>
  <si>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</si>
  <si>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</si>
  <si>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</si>
  <si>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</si>
  <si>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</si>
  <si>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</si>
  <si>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</si>
  <si>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</si>
  <si>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</si>
  <si>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</si>
  <si>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</si>
  <si>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</si>
  <si>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</si>
  <si>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</si>
  <si>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</si>
  <si>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</si>
  <si>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</si>
  <si>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</si>
  <si>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</si>
  <si>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</si>
  <si>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</si>
  <si>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</si>
  <si>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</si>
  <si>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</si>
  <si>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</si>
  <si>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</si>
  <si>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</si>
  <si>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</si>
  <si>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</si>
  <si>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</si>
  <si>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</si>
  <si>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</si>
  <si>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</si>
  <si>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</si>
  <si>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</si>
  <si>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</si>
  <si>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</si>
  <si>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</si>
  <si>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</si>
  <si>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</si>
  <si>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</si>
  <si>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</si>
  <si>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</si>
  <si>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</si>
  <si>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</si>
  <si>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</si>
  <si>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</si>
  <si>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</si>
  <si>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</si>
  <si>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</si>
  <si>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</si>
  <si>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</si>
  <si>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</si>
  <si>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</si>
  <si>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</si>
  <si>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</si>
  <si>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</si>
  <si>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</si>
  <si>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</si>
  <si>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</si>
  <si>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</si>
  <si>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</si>
  <si>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</si>
  <si>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</si>
  <si>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</si>
  <si>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</si>
  <si>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</si>
  <si>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</si>
  <si>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</si>
  <si>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</si>
  <si>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</si>
  <si>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</si>
  <si>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</si>
  <si>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</si>
  <si>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</si>
  <si>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</si>
  <si>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</si>
  <si>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</si>
  <si>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</si>
  <si>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</si>
  <si>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</si>
  <si>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</si>
  <si>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</si>
  <si>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</si>
  <si>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</si>
  <si>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</si>
  <si>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</si>
  <si>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</si>
  <si>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</si>
  <si>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</si>
  <si>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</si>
  <si>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</si>
  <si>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</si>
  <si>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</si>
  <si>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</si>
  <si>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</si>
  <si>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</si>
  <si>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</si>
  <si>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</si>
  <si>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</si>
  <si>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</si>
  <si>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</si>
  <si>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</si>
  <si>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</si>
  <si>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</si>
  <si>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</si>
  <si>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</si>
  <si>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</si>
  <si>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</si>
  <si>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</si>
  <si>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</si>
  <si>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</si>
  <si>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</si>
  <si>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</si>
  <si>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</si>
  <si>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</si>
  <si>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</si>
  <si>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</si>
  <si>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</si>
  <si>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</si>
  <si>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</si>
  <si>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</si>
  <si>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</si>
  <si>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</si>
  <si>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</si>
  <si>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</si>
  <si>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</si>
  <si>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</si>
  <si>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</si>
  <si>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</si>
  <si>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</si>
  <si>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</si>
  <si>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</si>
  <si>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</si>
  <si>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</si>
  <si>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</si>
  <si>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</si>
  <si>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</si>
  <si>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</si>
  <si>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</si>
  <si>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</si>
  <si>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</si>
  <si>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</si>
  <si>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</si>
  <si>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</si>
  <si>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</si>
  <si>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</si>
  <si>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</si>
  <si>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</si>
  <si>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</si>
  <si>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</si>
  <si>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</si>
  <si>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</si>
  <si>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</si>
  <si>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</si>
  <si>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</si>
  <si>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</si>
  <si>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</si>
  <si>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</si>
  <si>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</si>
  <si>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</si>
  <si>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</si>
  <si>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</si>
  <si>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</si>
  <si>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</si>
  <si>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</si>
  <si>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</si>
  <si>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</si>
  <si>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</si>
  <si>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</si>
  <si>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</si>
  <si>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</si>
  <si>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</si>
  <si>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</si>
  <si>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</si>
  <si>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</si>
  <si>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</si>
  <si>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</si>
  <si>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</si>
  <si>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</si>
  <si>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</si>
  <si>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</si>
  <si>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</si>
  <si>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</si>
  <si>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</si>
  <si>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</si>
  <si>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</si>
  <si>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</si>
  <si>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</si>
  <si>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</si>
  <si>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</si>
  <si>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</si>
  <si>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</si>
  <si>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</si>
  <si>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</si>
  <si>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</si>
  <si>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</si>
  <si>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</si>
  <si>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</si>
  <si>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</si>
  <si>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</si>
  <si>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</si>
  <si>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</si>
  <si>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</si>
  <si>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</si>
  <si>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</si>
  <si>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</si>
  <si>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</si>
  <si>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</si>
  <si>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</si>
  <si>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</si>
  <si>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</si>
  <si>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</si>
  <si>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</si>
  <si>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</si>
  <si>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</si>
  <si>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</si>
  <si>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</si>
  <si>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</si>
  <si>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</si>
  <si>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</si>
  <si>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</si>
  <si>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</si>
  <si>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</si>
  <si>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</si>
  <si>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</si>
  <si>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</si>
  <si>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</si>
  <si>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</si>
  <si>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</si>
  <si>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</si>
  <si>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</si>
  <si>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</si>
  <si>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</si>
  <si>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</si>
  <si>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</si>
  <si>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</si>
  <si>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</si>
  <si>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</si>
  <si>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</si>
  <si>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</si>
  <si>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</si>
  <si>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</si>
  <si>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</si>
  <si>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</si>
  <si>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</si>
  <si>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</si>
  <si>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</si>
  <si>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</si>
  <si>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</si>
  <si>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</si>
  <si>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</si>
  <si>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</si>
  <si>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</si>
  <si>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</si>
  <si>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</si>
  <si>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</si>
  <si>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</si>
  <si>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</si>
  <si>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</si>
  <si>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</si>
  <si>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</si>
  <si>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</si>
  <si>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</si>
  <si>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</si>
  <si>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</si>
  <si>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</si>
  <si>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</si>
  <si>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</si>
  <si>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</si>
  <si>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</si>
  <si>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</si>
  <si>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</si>
  <si>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</si>
  <si>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</si>
  <si>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</si>
  <si>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</si>
  <si>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</si>
  <si>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</si>
  <si>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</si>
  <si>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</si>
  <si>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</si>
  <si>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</si>
  <si>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</si>
  <si>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</si>
  <si>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</si>
  <si>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</si>
  <si>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</si>
  <si>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</si>
  <si>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</si>
  <si>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</si>
  <si>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</si>
  <si>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</si>
  <si>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</si>
  <si>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</si>
  <si>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</si>
  <si>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</si>
  <si>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</si>
  <si>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</si>
  <si>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</si>
  <si>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</si>
  <si>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</si>
  <si>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</si>
  <si>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</si>
  <si>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</si>
  <si>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</si>
  <si>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</si>
  <si>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</si>
  <si>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</si>
  <si>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</si>
  <si>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</si>
  <si>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</si>
  <si>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</si>
  <si>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</si>
  <si>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</si>
  <si>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</si>
  <si>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</si>
  <si>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</si>
  <si>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</si>
  <si>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</si>
  <si>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</si>
  <si>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</si>
  <si>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</si>
  <si>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</si>
  <si>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</si>
  <si>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</si>
  <si>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</si>
  <si>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</si>
  <si>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</si>
  <si>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</si>
  <si>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</si>
  <si>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</si>
  <si>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</si>
  <si>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</si>
  <si>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</si>
  <si>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</si>
  <si>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</si>
  <si>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</si>
  <si>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</si>
  <si>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</si>
  <si>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</si>
  <si>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</si>
  <si>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</si>
  <si>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</si>
  <si>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</si>
  <si>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</si>
  <si>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</si>
  <si>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</si>
  <si>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</si>
  <si>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</si>
  <si>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</si>
  <si>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</si>
  <si>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</si>
  <si>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</si>
  <si>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</si>
  <si>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</si>
  <si>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</si>
  <si>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</si>
  <si>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</si>
  <si>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</si>
  <si>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</si>
  <si>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</si>
  <si>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</si>
  <si>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</si>
  <si>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</si>
  <si>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</si>
  <si>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</si>
  <si>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</si>
  <si>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</si>
  <si>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</si>
  <si>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</si>
  <si>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</si>
  <si>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</si>
  <si>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</si>
  <si>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</si>
  <si>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</si>
  <si>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</si>
  <si>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</si>
  <si>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</si>
  <si>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</si>
  <si>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</si>
  <si>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</si>
  <si>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</si>
  <si>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</si>
  <si>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</si>
  <si>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</si>
  <si>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</si>
  <si>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</si>
  <si>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</si>
  <si>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</si>
  <si>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</si>
  <si>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</si>
  <si>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</si>
  <si>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</si>
  <si>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</si>
  <si>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</si>
  <si>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</si>
  <si>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</si>
  <si>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</si>
  <si>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</si>
  <si>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</si>
  <si>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</si>
  <si>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</si>
  <si>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</si>
  <si>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</si>
  <si>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</si>
  <si>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</si>
  <si>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</si>
  <si>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</si>
  <si>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</si>
  <si>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</si>
  <si>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</si>
  <si>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</si>
  <si>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</si>
  <si>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</si>
  <si>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</si>
  <si>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</si>
  <si>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</si>
  <si>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</si>
  <si>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</si>
  <si>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</si>
  <si>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</si>
  <si>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</si>
  <si>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</si>
  <si>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</si>
  <si>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</si>
  <si>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</si>
  <si>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</si>
  <si>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</si>
  <si>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</si>
  <si>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</si>
  <si>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</si>
  <si>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</si>
  <si>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</si>
  <si>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</si>
  <si>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</si>
  <si>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</si>
  <si>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</si>
  <si>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</si>
  <si>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</si>
  <si>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</si>
  <si>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</si>
  <si>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</si>
  <si>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</si>
  <si>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</si>
  <si>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</si>
  <si>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</si>
  <si>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</si>
  <si>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</si>
  <si>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</si>
  <si>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</si>
  <si>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</si>
  <si>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</si>
  <si>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</si>
  <si>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</si>
  <si>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</si>
  <si>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</si>
  <si>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</si>
  <si>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</si>
  <si>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</si>
  <si>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</si>
  <si>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</si>
  <si>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</si>
  <si>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</si>
  <si>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</si>
  <si>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</si>
  <si>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</si>
  <si>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</si>
  <si>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</si>
  <si>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</si>
  <si>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</si>
  <si>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</si>
  <si>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</si>
  <si>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</si>
  <si>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</si>
  <si>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</si>
  <si>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</si>
  <si>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</si>
  <si>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</si>
  <si>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</si>
  <si>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</si>
  <si>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</si>
  <si>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</si>
  <si>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</si>
  <si>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</si>
  <si>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</si>
  <si>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</si>
  <si>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</si>
  <si>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</si>
  <si>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</si>
  <si>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</si>
  <si>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</si>
  <si>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</si>
  <si>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</si>
  <si>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</si>
  <si>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</si>
  <si>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</si>
  <si>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</si>
  <si>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</si>
  <si>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</si>
  <si>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</si>
  <si>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</si>
  <si>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</si>
  <si>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</si>
  <si>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</si>
  <si>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</si>
  <si>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</si>
  <si>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</si>
  <si>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</si>
  <si>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</si>
  <si>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</si>
  <si>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</si>
  <si>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</si>
  <si>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</si>
  <si>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</si>
  <si>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</si>
  <si>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</si>
  <si>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</si>
  <si>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</si>
  <si>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</si>
  <si>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</si>
  <si>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</si>
  <si>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</si>
  <si>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</si>
  <si>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</si>
  <si>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</si>
  <si>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</si>
  <si>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</si>
  <si>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</si>
  <si>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</si>
  <si>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</si>
  <si>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</si>
  <si>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</si>
  <si>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</si>
  <si>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</si>
  <si>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</si>
  <si>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</si>
  <si>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</si>
  <si>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</si>
  <si>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</si>
  <si>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</si>
  <si>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</si>
  <si>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</si>
  <si>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</si>
  <si>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</si>
  <si>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</si>
  <si>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</si>
  <si>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</si>
  <si>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</si>
  <si>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</si>
  <si>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</si>
  <si>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</si>
  <si>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</si>
  <si>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</si>
  <si>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</si>
  <si>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</si>
  <si>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</si>
  <si>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</si>
  <si>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</si>
  <si>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</si>
  <si>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</si>
  <si>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</si>
  <si>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</si>
  <si>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</si>
  <si>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</si>
  <si>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</si>
  <si>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</si>
  <si>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</si>
  <si>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</si>
  <si>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</si>
  <si>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</si>
  <si>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</si>
  <si>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</si>
  <si>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</si>
  <si>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</si>
  <si>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</si>
  <si>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</si>
  <si>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</si>
  <si>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</si>
  <si>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</si>
  <si>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</si>
  <si>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</si>
  <si>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</si>
  <si>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</si>
  <si>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</si>
  <si>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</si>
  <si>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</si>
  <si>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</si>
  <si>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</si>
  <si>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</si>
  <si>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</si>
  <si>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</si>
  <si>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</si>
  <si>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</si>
  <si>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</si>
  <si>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</si>
  <si>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</si>
  <si>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</si>
  <si>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</si>
  <si>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</si>
  <si>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</si>
  <si>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</si>
  <si>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</si>
  <si>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</si>
  <si>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</si>
  <si>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</si>
  <si>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</si>
  <si>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</si>
  <si>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</si>
  <si>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</si>
  <si>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</si>
  <si>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</si>
  <si>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</si>
  <si>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</si>
  <si>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</si>
  <si>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</si>
  <si>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</si>
  <si>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</si>
  <si>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</si>
  <si>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</si>
  <si>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</si>
  <si>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</si>
  <si>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</si>
  <si>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</si>
  <si>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</si>
  <si>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</si>
  <si>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</si>
  <si>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</si>
  <si>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</si>
  <si>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</si>
  <si>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</si>
  <si>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</si>
  <si>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</si>
  <si>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</si>
  <si>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</si>
  <si>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</si>
  <si>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</si>
  <si>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</si>
  <si>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</si>
  <si>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</si>
  <si>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</si>
  <si>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</si>
  <si>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</si>
  <si>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</si>
  <si>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</si>
  <si>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</si>
  <si>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</si>
  <si>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</si>
  <si>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</si>
  <si>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</si>
  <si>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</si>
  <si>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</si>
  <si>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</si>
  <si>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</si>
  <si>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</si>
  <si>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</si>
  <si>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</si>
  <si>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</si>
  <si>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</si>
  <si>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</si>
  <si>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</si>
  <si>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</si>
  <si>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</si>
  <si>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</si>
  <si>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</si>
  <si>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</si>
  <si>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</si>
  <si>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</si>
  <si>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</si>
  <si>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</si>
  <si>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</si>
  <si>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</si>
  <si>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</si>
  <si>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</si>
  <si>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</si>
  <si>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</si>
  <si>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</si>
  <si>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</si>
  <si>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</si>
  <si>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</si>
  <si>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</si>
  <si>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</si>
  <si>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</si>
  <si>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</si>
  <si>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</si>
  <si>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</si>
  <si>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</si>
  <si>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</si>
  <si>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</si>
  <si>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</si>
  <si>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</si>
  <si>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</si>
  <si>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</si>
  <si>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</si>
  <si>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</si>
  <si>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</si>
  <si>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</si>
  <si>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</si>
  <si>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</si>
  <si>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</si>
  <si>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</si>
  <si>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</si>
  <si>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</si>
  <si>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</si>
  <si>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</si>
  <si>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</si>
  <si>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</si>
  <si>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</si>
  <si>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</si>
  <si>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</si>
  <si>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</si>
  <si>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</si>
  <si>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</si>
  <si>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</si>
  <si>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</si>
  <si>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</si>
  <si>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</si>
  <si>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</si>
  <si>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</si>
  <si>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</si>
  <si>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</si>
  <si>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</si>
  <si>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</si>
  <si>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</si>
  <si>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</si>
  <si>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</si>
  <si>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</si>
  <si>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</si>
  <si>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</si>
  <si>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</si>
  <si>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</si>
  <si>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</si>
  <si>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</si>
  <si>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</si>
  <si>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</si>
  <si>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</si>
  <si>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</si>
  <si>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</si>
  <si>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</si>
  <si>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</si>
  <si>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</si>
  <si>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</si>
  <si>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</si>
  <si>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</si>
  <si>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</si>
  <si>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</si>
  <si>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</si>
  <si>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</si>
  <si>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</si>
  <si>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</si>
  <si>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</si>
  <si>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</si>
  <si>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</si>
  <si>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</si>
  <si>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</si>
  <si>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</si>
  <si>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</si>
  <si>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</si>
  <si>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</si>
  <si>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</si>
  <si>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</si>
  <si>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</si>
  <si>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</si>
  <si>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</si>
  <si>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</si>
  <si>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</si>
  <si>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</si>
  <si>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</si>
  <si>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</si>
  <si>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</si>
  <si>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</si>
  <si>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</si>
  <si>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</si>
  <si>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</si>
  <si>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</si>
  <si>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</si>
  <si>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</si>
  <si>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</si>
  <si>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</si>
  <si>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</si>
  <si>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</si>
  <si>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</si>
  <si>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</si>
  <si>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</si>
  <si>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</si>
  <si>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</si>
  <si>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</si>
  <si>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</si>
  <si>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</si>
  <si>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</si>
  <si>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</si>
  <si>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</si>
  <si>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</si>
  <si>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</si>
  <si>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</si>
  <si>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</si>
  <si>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</si>
  <si>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</si>
  <si>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</si>
  <si>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</si>
  <si>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</si>
  <si>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</si>
  <si>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</si>
  <si>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</si>
  <si>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</si>
  <si>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</si>
  <si>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</si>
  <si>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</si>
  <si>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</si>
  <si>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</si>
  <si>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</si>
  <si>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</si>
  <si>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</si>
  <si>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</si>
  <si>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</si>
  <si>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</si>
  <si>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</si>
  <si>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</si>
  <si>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</si>
  <si>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</si>
  <si>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</si>
  <si>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</si>
  <si>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</si>
  <si>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</si>
  <si>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</si>
  <si>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</si>
  <si>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</si>
  <si>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</si>
  <si>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</si>
  <si>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</si>
  <si>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</si>
  <si>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</si>
  <si>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</si>
  <si>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</si>
  <si>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</si>
  <si>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</si>
  <si>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</si>
  <si>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</si>
  <si>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</si>
  <si>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</si>
  <si>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</si>
  <si>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</si>
  <si>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</si>
  <si>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</si>
  <si>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</si>
  <si>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</si>
  <si>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</si>
  <si>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</si>
  <si>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</si>
  <si>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</si>
  <si>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</si>
  <si>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</si>
  <si>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</si>
  <si>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</si>
  <si>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</si>
  <si>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</si>
  <si>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</si>
  <si>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</si>
  <si>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</si>
  <si>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</si>
  <si>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</si>
  <si>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</si>
  <si>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</si>
  <si>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</si>
  <si>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</si>
  <si>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</si>
  <si>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</si>
  <si>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</si>
  <si>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</si>
  <si>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</si>
  <si>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</si>
  <si>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</si>
  <si>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</si>
  <si>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</si>
  <si>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</si>
  <si>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</si>
  <si>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</si>
  <si>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</si>
  <si>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</si>
  <si>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</si>
  <si>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</si>
  <si>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</si>
  <si>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</si>
  <si>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</si>
  <si>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</si>
  <si>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</si>
  <si>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</si>
  <si>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</si>
  <si>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</si>
  <si>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</si>
  <si>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</si>
  <si>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</si>
  <si>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</si>
  <si>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</si>
  <si>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</si>
  <si>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</si>
  <si>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</si>
  <si>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</si>
  <si>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</si>
  <si>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</si>
  <si>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</si>
  <si>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</si>
  <si>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</si>
  <si>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</si>
  <si>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</si>
  <si>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</si>
  <si>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</si>
  <si>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</si>
  <si>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</si>
  <si>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</si>
  <si>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</si>
  <si>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</si>
  <si>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</si>
  <si>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</si>
  <si>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</si>
  <si>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</si>
  <si>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</si>
  <si>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</si>
  <si>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</si>
  <si>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</si>
  <si>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</si>
  <si>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</si>
  <si>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</si>
  <si>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</si>
  <si>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</si>
  <si>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</si>
  <si>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</si>
  <si>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</si>
  <si>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</si>
  <si>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</si>
  <si>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</si>
  <si>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</si>
  <si>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</si>
  <si>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</si>
  <si>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</si>
  <si>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</si>
  <si>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</si>
  <si>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</si>
  <si>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</si>
  <si>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</si>
  <si>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</si>
  <si>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</si>
  <si>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</si>
  <si>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</si>
  <si>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</si>
  <si>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</si>
  <si>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</si>
  <si>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</si>
  <si>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</si>
  <si>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</si>
  <si>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</si>
  <si>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</si>
  <si>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</si>
  <si>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</si>
  <si>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</si>
  <si>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</si>
  <si>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</si>
  <si>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</si>
  <si>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</si>
  <si>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</si>
  <si>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</si>
  <si>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</si>
  <si>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</si>
  <si>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</si>
  <si>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</si>
  <si>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</si>
  <si>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</si>
  <si>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</si>
  <si>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</si>
  <si>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</si>
  <si>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</si>
  <si>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</si>
  <si>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</si>
  <si>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</si>
  <si>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</si>
  <si>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</si>
  <si>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</si>
  <si>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</si>
  <si>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</si>
  <si>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</si>
  <si>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</si>
  <si>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</si>
  <si>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</si>
  <si>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</si>
  <si>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</si>
  <si>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</si>
  <si>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</si>
  <si>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</si>
  <si>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</si>
  <si>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</si>
  <si>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</si>
  <si>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</si>
  <si>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</si>
  <si>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</si>
  <si>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</si>
  <si>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</si>
  <si>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</si>
  <si>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</si>
  <si>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</si>
  <si>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</si>
  <si>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</si>
  <si>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</si>
  <si>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</si>
  <si>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</si>
  <si>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</si>
  <si>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</si>
  <si>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</si>
  <si>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</si>
  <si>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</si>
  <si>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</si>
  <si>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</si>
  <si>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</si>
  <si>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</si>
  <si>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</si>
  <si>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</si>
  <si>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</si>
  <si>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</si>
  <si>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</si>
  <si>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</si>
  <si>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</si>
  <si>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</si>
  <si>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</si>
  <si>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</si>
  <si>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</si>
  <si>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</si>
  <si>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</si>
  <si>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</si>
  <si>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</si>
  <si>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</si>
  <si>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</si>
  <si>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</si>
  <si>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</si>
  <si>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</si>
  <si>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</si>
  <si>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</si>
  <si>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</si>
  <si>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</si>
  <si>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</si>
  <si>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</si>
  <si>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</si>
  <si>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</si>
  <si>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</si>
  <si>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</si>
  <si>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</si>
  <si>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</si>
  <si>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</si>
  <si>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</si>
  <si>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</si>
  <si>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</si>
  <si>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</si>
  <si>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</si>
  <si>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</si>
  <si>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</si>
  <si>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</si>
  <si>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</si>
  <si>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</si>
  <si>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</si>
  <si>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</si>
  <si>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</si>
  <si>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</si>
  <si>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</si>
  <si>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</si>
  <si>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</si>
  <si>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</si>
  <si>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</si>
  <si>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</si>
  <si>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</si>
  <si>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</si>
  <si>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</si>
  <si>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</si>
  <si>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</si>
  <si>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</si>
  <si>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</si>
  <si>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</si>
  <si>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</si>
  <si>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</si>
  <si>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</si>
  <si>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</si>
  <si>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</si>
  <si>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</si>
  <si>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</si>
  <si>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</si>
  <si>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</si>
  <si>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</si>
  <si>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</si>
  <si>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</si>
  <si>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</si>
  <si>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</si>
  <si>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</si>
  <si>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</si>
  <si>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</si>
  <si>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</si>
  <si>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</si>
  <si>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</si>
  <si>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</si>
  <si>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</si>
  <si>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</si>
  <si>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</si>
  <si>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</si>
  <si>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</si>
  <si>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</si>
  <si>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</si>
  <si>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</si>
  <si>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</si>
  <si>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</si>
  <si>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</si>
  <si>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</si>
  <si>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</si>
  <si>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</si>
  <si>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</si>
  <si>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</si>
  <si>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</si>
  <si>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</si>
  <si>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</si>
  <si>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</si>
  <si>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</si>
  <si>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</si>
  <si>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</si>
  <si>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</si>
  <si>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</si>
  <si>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</si>
  <si>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</si>
  <si>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</si>
  <si>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</si>
  <si>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</si>
  <si>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</si>
  <si>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</si>
  <si>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</si>
  <si>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</si>
  <si>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</si>
  <si>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</si>
  <si>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</si>
  <si>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</si>
  <si>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</si>
  <si>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</si>
  <si>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</si>
  <si>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</si>
  <si>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</si>
  <si>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</si>
  <si>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</si>
  <si>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</si>
  <si>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</si>
  <si>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</si>
  <si>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</si>
  <si>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</si>
  <si>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</si>
  <si>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</si>
  <si>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</si>
  <si>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</si>
  <si>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</si>
  <si>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</si>
  <si>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</si>
  <si>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</si>
  <si>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</si>
  <si>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</si>
  <si>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</si>
  <si>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</si>
  <si>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</si>
  <si>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</si>
  <si>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</si>
  <si>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</si>
  <si>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</si>
  <si>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</si>
  <si>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</si>
  <si>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</si>
  <si>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</si>
  <si>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</si>
  <si>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</si>
  <si>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</si>
  <si>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</si>
  <si>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</si>
  <si>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</si>
  <si>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</si>
  <si>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</si>
  <si>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</si>
  <si>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</si>
  <si>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</si>
  <si>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</si>
  <si>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</si>
  <si>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</si>
  <si>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</si>
  <si>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</si>
  <si>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</si>
  <si>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</si>
  <si>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</si>
  <si>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</si>
  <si>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</si>
  <si>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</si>
  <si>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</si>
  <si>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</si>
  <si>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</si>
  <si>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</si>
  <si>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</si>
  <si>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</si>
  <si>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</si>
  <si>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</si>
  <si>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</si>
  <si>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</si>
  <si>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</si>
  <si>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</si>
  <si>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</si>
  <si>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</si>
  <si>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</si>
  <si>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</si>
  <si>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</si>
  <si>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</si>
  <si>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</si>
  <si>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</si>
  <si>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</si>
  <si>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</si>
  <si>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</si>
  <si>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</si>
  <si>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</si>
  <si>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</si>
  <si>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</si>
  <si>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</si>
  <si>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</si>
  <si>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</si>
  <si>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</si>
  <si>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</si>
  <si>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</si>
  <si>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</si>
  <si>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</si>
  <si>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</si>
  <si>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</si>
  <si>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</si>
  <si>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</si>
  <si>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</si>
  <si>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</si>
  <si>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</si>
  <si>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</si>
  <si>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</si>
  <si>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</si>
  <si>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</si>
  <si>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</si>
  <si>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</si>
  <si>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</si>
  <si>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</si>
  <si>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</si>
  <si>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</si>
  <si>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</si>
  <si>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</si>
  <si>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</si>
  <si>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</si>
  <si>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</si>
  <si>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</si>
  <si>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</si>
  <si>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</si>
  <si>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</si>
  <si>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</si>
  <si>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</si>
  <si>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</si>
  <si>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</si>
  <si>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</si>
  <si>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</si>
  <si>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</si>
  <si>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</si>
  <si>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</si>
  <si>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</si>
  <si>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</si>
  <si>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</si>
  <si>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</si>
  <si>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</si>
  <si>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</si>
  <si>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</si>
  <si>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</si>
  <si>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</si>
  <si>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</si>
  <si>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</si>
  <si>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</si>
  <si>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</si>
  <si>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</si>
  <si>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</si>
  <si>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</si>
  <si>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</si>
  <si>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</si>
  <si>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</si>
  <si>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</si>
  <si>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</si>
  <si>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</si>
  <si>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</si>
  <si>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</si>
  <si>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</si>
  <si>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</si>
  <si>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</si>
  <si>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</si>
  <si>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</si>
  <si>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</si>
  <si>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</si>
  <si>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</si>
  <si>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</si>
  <si>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</si>
  <si>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</si>
  <si>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</si>
  <si>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</si>
  <si>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</si>
  <si>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</si>
  <si>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</si>
  <si>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</si>
  <si>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</si>
  <si>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</si>
  <si>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</si>
  <si>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</si>
  <si>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</si>
  <si>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</si>
  <si>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</si>
  <si>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</si>
  <si>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</si>
  <si>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</si>
  <si>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</si>
  <si>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</si>
  <si>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</si>
  <si>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</si>
  <si>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</si>
  <si>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</si>
  <si>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</si>
  <si>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</si>
  <si>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</si>
  <si>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</si>
  <si>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</si>
  <si>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</si>
  <si>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</si>
  <si>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</si>
  <si>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</si>
  <si>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</si>
  <si>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</si>
  <si>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</si>
  <si>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</si>
  <si>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</si>
  <si>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</si>
  <si>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</si>
  <si>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</si>
  <si>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</si>
  <si>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</si>
  <si>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</si>
  <si>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</si>
  <si>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</si>
  <si>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</si>
  <si>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</si>
  <si>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</si>
  <si>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</si>
  <si>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</si>
  <si>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</si>
  <si>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</si>
  <si>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</si>
  <si>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</si>
  <si>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</si>
  <si>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</si>
  <si>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</si>
  <si>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</si>
  <si>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</si>
  <si>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</si>
  <si>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</si>
  <si>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</si>
  <si>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</si>
  <si>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</si>
  <si>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</si>
  <si>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</si>
  <si>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</si>
  <si>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</si>
  <si>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</si>
  <si>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</si>
  <si>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</si>
  <si>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</si>
  <si>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</si>
  <si>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</si>
  <si>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</si>
  <si>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</si>
  <si>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</si>
  <si>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</si>
  <si>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</si>
  <si>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</si>
  <si>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</si>
  <si>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</si>
  <si>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</si>
  <si>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</si>
  <si>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</si>
  <si>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</si>
  <si>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</si>
  <si>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</si>
  <si>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</si>
  <si>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</si>
  <si>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</si>
  <si>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</si>
  <si>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</si>
  <si>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</si>
  <si>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</si>
  <si>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</si>
  <si>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</si>
  <si>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</si>
  <si>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</si>
  <si>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</si>
  <si>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</si>
  <si>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</si>
  <si>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</si>
  <si>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</si>
  <si>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</si>
  <si>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</si>
  <si>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</si>
  <si>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</si>
  <si>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</si>
  <si>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</si>
  <si>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</si>
  <si>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</si>
  <si>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</si>
  <si>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</si>
  <si>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</si>
  <si>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</si>
  <si>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</si>
  <si>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</si>
  <si>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</si>
  <si>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</si>
  <si>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</si>
  <si>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</si>
  <si>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</si>
  <si>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</si>
  <si>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</si>
  <si>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</si>
  <si>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</si>
  <si>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</si>
  <si>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</si>
  <si>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</si>
  <si>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</si>
  <si>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</si>
  <si>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</si>
  <si>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</si>
  <si>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</si>
  <si>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</si>
  <si>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</si>
  <si>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</si>
  <si>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</si>
  <si>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</si>
  <si>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</si>
  <si>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</si>
  <si>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</si>
  <si>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</si>
  <si>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</si>
  <si>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</si>
  <si>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</si>
  <si>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</si>
  <si>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</si>
  <si>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</si>
  <si>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</si>
  <si>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</si>
  <si>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</si>
  <si>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</si>
  <si>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</si>
  <si>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</si>
  <si>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</si>
  <si>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</si>
  <si>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</si>
  <si>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</si>
  <si>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</si>
  <si>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</si>
  <si>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</si>
  <si>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</si>
  <si>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</si>
  <si>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</si>
  <si>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</si>
  <si>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</si>
  <si>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</si>
  <si>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</si>
  <si>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</si>
  <si>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</si>
  <si>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</si>
  <si>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</si>
  <si>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</si>
  <si>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</si>
  <si>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</si>
  <si>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</si>
  <si>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</si>
  <si>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</si>
  <si>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</si>
  <si>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</si>
  <si>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</si>
  <si>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</si>
  <si>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</si>
  <si>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</si>
  <si>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</si>
  <si>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</si>
  <si>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</si>
  <si>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</si>
  <si>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</si>
  <si>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</si>
  <si>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</si>
  <si>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</si>
  <si>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</si>
  <si>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</si>
  <si>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</si>
  <si>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</si>
  <si>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</si>
  <si>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</si>
  <si>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</si>
  <si>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</si>
  <si>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</si>
  <si>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</si>
  <si>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</si>
  <si>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</si>
  <si>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</si>
  <si>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</si>
  <si>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</si>
  <si>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</si>
  <si>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</si>
  <si>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</si>
  <si>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</si>
  <si>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</si>
  <si>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</si>
  <si>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</si>
  <si>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</si>
  <si>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</si>
  <si>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</si>
  <si>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</si>
  <si>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</si>
  <si>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</si>
  <si>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</si>
  <si>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</si>
  <si>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</si>
  <si>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</si>
  <si>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</si>
  <si>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</si>
  <si>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</si>
  <si>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</si>
  <si>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</si>
  <si>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</si>
  <si>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</si>
  <si>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</si>
  <si>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</si>
  <si>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</si>
  <si>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</si>
  <si>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</si>
  <si>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</si>
  <si>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</si>
  <si>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</si>
  <si>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</si>
  <si>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</si>
  <si>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</si>
  <si>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</si>
  <si>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</si>
  <si>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</si>
  <si>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</si>
  <si>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</si>
  <si>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</si>
  <si>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</si>
  <si>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</si>
  <si>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</si>
  <si>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</si>
  <si>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</si>
  <si>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</si>
  <si>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</si>
  <si>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</si>
  <si>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</si>
  <si>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</si>
  <si>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</si>
  <si>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</si>
  <si>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</si>
  <si>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</si>
  <si>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</si>
  <si>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</si>
  <si>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</si>
  <si>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</si>
  <si>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</si>
  <si>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</si>
  <si>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</si>
  <si>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</si>
  <si>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</si>
  <si>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</si>
  <si>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</si>
  <si>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</si>
  <si>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</si>
  <si>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</si>
  <si>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</si>
  <si>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</si>
  <si>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</si>
  <si>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</si>
  <si>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</si>
  <si>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</si>
  <si>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</si>
  <si>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</si>
  <si>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</si>
  <si>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</si>
  <si>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</si>
  <si>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</si>
  <si>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</si>
  <si>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</si>
  <si>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</si>
  <si>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</si>
  <si>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</si>
  <si>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</si>
  <si>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</si>
  <si>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</si>
  <si>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</si>
  <si>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</si>
  <si>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</si>
  <si>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</si>
  <si>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</si>
  <si>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</si>
  <si>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</si>
  <si>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</si>
  <si>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</si>
  <si>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</si>
  <si>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</si>
  <si>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</si>
  <si>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</si>
  <si>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</si>
  <si>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</si>
  <si>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</si>
  <si>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</si>
  <si>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</si>
  <si>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</si>
  <si>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</si>
  <si>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</si>
  <si>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</si>
  <si>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</si>
  <si>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</si>
  <si>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</si>
  <si>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</si>
  <si>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</si>
  <si>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</si>
  <si>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</si>
  <si>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</si>
  <si>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</si>
  <si>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</si>
  <si>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</si>
  <si>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</si>
  <si>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</si>
  <si>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</si>
  <si>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</si>
  <si>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</si>
  <si>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</si>
  <si>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</si>
  <si>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</si>
  <si>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</si>
  <si>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</si>
  <si>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</si>
  <si>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</si>
  <si>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</si>
  <si>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</si>
  <si>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</si>
  <si>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</si>
  <si>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</si>
  <si>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</si>
  <si>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</si>
  <si>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</si>
  <si>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</si>
  <si>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</si>
  <si>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</si>
  <si>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</si>
  <si>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</si>
  <si>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</si>
  <si>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</si>
  <si>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</si>
  <si>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</si>
  <si>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</si>
  <si>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</si>
  <si>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</si>
  <si>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</si>
  <si>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</si>
  <si>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</si>
  <si>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</si>
  <si>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</si>
  <si>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</si>
  <si>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</si>
  <si>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</si>
  <si>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</si>
  <si>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</si>
  <si>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</si>
  <si>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</si>
  <si>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</si>
  <si>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</si>
  <si>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</si>
  <si>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</si>
  <si>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</si>
  <si>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</si>
  <si>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</si>
  <si>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</si>
  <si>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</si>
  <si>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</si>
  <si>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</si>
  <si>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</si>
  <si>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</si>
  <si>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</si>
  <si>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</si>
  <si>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</si>
  <si>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</si>
  <si>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</si>
  <si>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</si>
  <si>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</si>
  <si>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</si>
  <si>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</si>
  <si>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</si>
  <si>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</si>
  <si>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</si>
  <si>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</si>
  <si>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</si>
  <si>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</si>
  <si>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</si>
  <si>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</si>
  <si>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</si>
  <si>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</si>
  <si>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</si>
  <si>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</si>
  <si>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</si>
  <si>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</si>
  <si>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</si>
  <si>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</si>
  <si>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</si>
  <si>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</si>
  <si>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</si>
  <si>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</si>
  <si>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</si>
  <si>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</si>
  <si>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</si>
  <si>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</si>
  <si>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</si>
  <si>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</si>
  <si>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</si>
  <si>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</si>
  <si>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</si>
  <si>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</si>
  <si>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</si>
  <si>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</si>
  <si>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</si>
  <si>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</si>
  <si>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</si>
  <si>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</si>
  <si>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</si>
  <si>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</si>
  <si>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</si>
  <si>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</si>
  <si>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</si>
  <si>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</si>
  <si>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</si>
  <si>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</si>
  <si>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</si>
  <si>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</si>
  <si>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</si>
  <si>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</si>
  <si>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</si>
  <si>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</si>
  <si>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</si>
  <si>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</si>
  <si>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</si>
  <si>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</si>
  <si>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</si>
  <si>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</si>
  <si>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</si>
  <si>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</si>
  <si>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</si>
  <si>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</si>
  <si>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</si>
  <si>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</si>
  <si>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</si>
  <si>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</si>
  <si>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</si>
  <si>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</si>
  <si>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</si>
  <si>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</si>
  <si>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</si>
  <si>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</si>
  <si>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</si>
  <si>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</si>
  <si>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</si>
  <si>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</si>
  <si>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</si>
  <si>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</si>
  <si>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</si>
  <si>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</si>
  <si>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</si>
  <si>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</si>
  <si>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</si>
  <si>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</si>
  <si>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</si>
  <si>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</si>
  <si>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</si>
  <si>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</si>
  <si>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</si>
  <si>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</si>
  <si>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</si>
  <si>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</si>
  <si>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</si>
  <si>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</si>
  <si>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</si>
  <si>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</si>
  <si>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</si>
  <si>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</si>
  <si>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</si>
  <si>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</si>
  <si>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</si>
  <si>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</si>
  <si>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</si>
  <si>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</si>
  <si>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</si>
  <si>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</si>
  <si>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</si>
  <si>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</si>
  <si>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</si>
  <si>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</si>
  <si>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</si>
  <si>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</si>
  <si>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</si>
  <si>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</si>
  <si>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</si>
  <si>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</si>
  <si>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</si>
  <si>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</si>
  <si>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</si>
  <si>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</si>
  <si>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</si>
  <si>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</si>
  <si>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</si>
  <si>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</si>
  <si>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</si>
  <si>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</si>
  <si>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</si>
  <si>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</si>
  <si>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</si>
  <si>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</si>
  <si>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</si>
  <si>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</si>
  <si>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</si>
  <si>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</si>
  <si>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</si>
  <si>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</si>
  <si>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</si>
  <si>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</si>
  <si>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</si>
  <si>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</si>
  <si>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</si>
  <si>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</si>
  <si>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</si>
  <si>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</si>
  <si>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</si>
  <si>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</si>
  <si>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</si>
  <si>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</si>
  <si>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</si>
  <si>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</si>
  <si>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</si>
  <si>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</si>
  <si>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</si>
  <si>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</si>
  <si>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</si>
  <si>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</si>
  <si>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</si>
  <si>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</si>
  <si>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</si>
  <si>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</si>
  <si>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</si>
  <si>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</si>
  <si>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</si>
  <si>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</si>
  <si>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</si>
  <si>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</si>
  <si>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</si>
  <si>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</si>
  <si>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</si>
  <si>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</si>
  <si>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</si>
  <si>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</si>
  <si>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</si>
  <si>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</si>
  <si>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</si>
  <si>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</si>
  <si>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</si>
  <si>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</si>
  <si>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</si>
  <si>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</si>
  <si>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</si>
  <si>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</si>
  <si>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</si>
  <si>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</si>
  <si>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</si>
  <si>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</si>
  <si>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</si>
  <si>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</si>
  <si>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</si>
  <si>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</si>
  <si>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</si>
  <si>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</si>
  <si>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</si>
  <si>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</si>
  <si>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</si>
  <si>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</si>
  <si>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</si>
  <si>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</si>
  <si>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</si>
  <si>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</si>
  <si>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</si>
  <si>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</si>
  <si>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</si>
  <si>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</si>
  <si>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</si>
  <si>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</si>
  <si>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</si>
  <si>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</si>
  <si>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</si>
  <si>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</si>
  <si>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</si>
  <si>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</si>
  <si>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</si>
  <si>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</si>
  <si>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</si>
  <si>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</si>
  <si>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</si>
  <si>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</si>
  <si>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</si>
  <si>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</si>
  <si>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</si>
  <si>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</si>
  <si>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</si>
  <si>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</si>
  <si>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</si>
  <si>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</si>
  <si>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</si>
  <si>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</si>
  <si>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</si>
  <si>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</si>
  <si>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</si>
  <si>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</si>
  <si>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</si>
  <si>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</si>
  <si>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</si>
  <si>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</si>
  <si>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</si>
  <si>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</si>
  <si>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</si>
  <si>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</si>
  <si>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</si>
  <si>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</si>
  <si>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</si>
  <si>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</si>
  <si>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</si>
  <si>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</si>
  <si>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</si>
  <si>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</si>
  <si>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</si>
  <si>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</si>
  <si>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</si>
  <si>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</si>
  <si>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</si>
  <si>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</si>
  <si>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</si>
  <si>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</si>
  <si>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</si>
  <si>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</si>
  <si>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</si>
  <si>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</si>
  <si>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</si>
  <si>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</si>
  <si>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</si>
  <si>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</si>
  <si>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</si>
  <si>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</si>
  <si>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</si>
  <si>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</si>
  <si>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</si>
  <si>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</si>
  <si>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</si>
  <si>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</si>
  <si>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</si>
  <si>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</si>
  <si>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</si>
  <si>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</si>
  <si>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</si>
  <si>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</si>
  <si>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</si>
  <si>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</si>
  <si>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</si>
  <si>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</si>
  <si>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</si>
  <si>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</si>
  <si>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</si>
  <si>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</si>
  <si>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</si>
  <si>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</si>
  <si>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</si>
  <si>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</si>
  <si>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</si>
  <si>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</si>
  <si>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</si>
  <si>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</si>
  <si>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</si>
  <si>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</si>
  <si>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</si>
  <si>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</si>
  <si>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</si>
  <si>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</si>
  <si>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</si>
  <si>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</si>
  <si>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</si>
  <si>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</si>
  <si>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</si>
  <si>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</si>
  <si>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</si>
  <si>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</si>
  <si>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</si>
  <si>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</si>
  <si>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</si>
  <si>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</si>
  <si>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</si>
  <si>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</si>
  <si>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</si>
  <si>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</si>
  <si>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</si>
  <si>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</si>
  <si>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</si>
  <si>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</si>
  <si>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</si>
  <si>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</si>
  <si>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</si>
  <si>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</si>
  <si>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</si>
  <si>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</si>
  <si>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</si>
  <si>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</si>
  <si>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</si>
  <si>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</si>
  <si>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</si>
  <si>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</si>
  <si>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</si>
  <si>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</si>
  <si>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</si>
  <si>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</si>
  <si>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</si>
  <si>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</si>
  <si>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</si>
  <si>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</si>
  <si>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</si>
  <si>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</si>
  <si>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</si>
  <si>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</si>
  <si>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</si>
  <si>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</si>
  <si>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</si>
  <si>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</si>
  <si>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</si>
  <si>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</si>
  <si>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</si>
  <si>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</si>
  <si>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</si>
  <si>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</si>
  <si>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</si>
  <si>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</si>
  <si>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</si>
  <si>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</si>
  <si>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</si>
  <si>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</si>
  <si>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</si>
  <si>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</si>
  <si>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</si>
  <si>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</si>
  <si>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</si>
  <si>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</si>
  <si>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</si>
  <si>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</si>
  <si>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</si>
  <si>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</si>
  <si>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</si>
  <si>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</si>
  <si>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</si>
  <si>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</si>
  <si>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</si>
  <si>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</si>
  <si>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</si>
  <si>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</si>
  <si>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</si>
  <si>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</si>
  <si>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</si>
  <si>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</si>
  <si>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</si>
  <si>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</si>
  <si>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</si>
  <si>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</si>
  <si>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</si>
  <si>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</si>
  <si>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</si>
  <si>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</si>
  <si>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</si>
  <si>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</si>
  <si>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</si>
  <si>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</si>
  <si>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</si>
  <si>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</si>
  <si>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</si>
  <si>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</si>
  <si>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</si>
  <si>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</si>
  <si>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</si>
  <si>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</si>
  <si>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</si>
  <si>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</si>
  <si>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</si>
  <si>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</si>
  <si>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</si>
  <si>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</si>
  <si>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</si>
  <si>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</si>
  <si>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</si>
  <si>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</si>
  <si>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</si>
  <si>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</si>
  <si>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</si>
  <si>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</si>
  <si>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</si>
  <si>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</si>
  <si>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</si>
  <si>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</si>
  <si>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</si>
  <si>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</si>
  <si>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</si>
  <si>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</si>
  <si>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</si>
  <si>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</si>
  <si>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</si>
  <si>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</si>
  <si>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</si>
  <si>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</si>
  <si>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</si>
  <si>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</si>
  <si>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</si>
  <si>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</si>
  <si>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</si>
  <si>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</si>
  <si>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</si>
  <si>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</si>
  <si>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</si>
  <si>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</si>
  <si>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</si>
  <si>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</si>
  <si>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</si>
  <si>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</si>
  <si>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</si>
  <si>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</si>
  <si>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</si>
  <si>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</si>
  <si>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</si>
  <si>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</si>
  <si>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</si>
  <si>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</si>
  <si>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</si>
  <si>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</si>
  <si>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</si>
  <si>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</si>
  <si>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</si>
  <si>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</si>
  <si>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</si>
  <si>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</si>
  <si>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</si>
  <si>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</si>
  <si>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</si>
  <si>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</si>
  <si>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</si>
  <si>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</si>
  <si>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</si>
  <si>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</si>
  <si>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</si>
  <si>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</si>
  <si>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</si>
  <si>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</si>
  <si>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</si>
  <si>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</si>
  <si>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</si>
  <si>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</si>
  <si>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</si>
  <si>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</si>
  <si>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</si>
  <si>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</si>
  <si>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</si>
  <si>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</si>
  <si>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</si>
  <si>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</si>
  <si>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</si>
  <si>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</si>
  <si>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</si>
  <si>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</si>
  <si>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</si>
  <si>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</si>
  <si>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</si>
  <si>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</si>
  <si>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</si>
  <si>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</si>
  <si>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</si>
  <si>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</si>
  <si>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</si>
  <si>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</si>
  <si>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</si>
  <si>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</si>
  <si>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</si>
  <si>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</si>
  <si>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</si>
  <si>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</si>
  <si>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</si>
  <si>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</si>
  <si>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</si>
  <si>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</si>
  <si>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</si>
  <si>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</si>
  <si>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</si>
  <si>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</si>
  <si>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</si>
  <si>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</si>
  <si>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</si>
  <si>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</si>
  <si>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</si>
  <si>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</si>
  <si>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</si>
  <si>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</si>
  <si>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</si>
  <si>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</si>
  <si>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</si>
  <si>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</si>
  <si>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</si>
  <si>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</si>
  <si>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</si>
  <si>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</si>
  <si>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</si>
  <si>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</si>
  <si>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</si>
  <si>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</si>
  <si>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</si>
  <si>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</si>
  <si>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</si>
  <si>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</si>
  <si>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</si>
  <si>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</si>
  <si>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</si>
  <si>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</si>
  <si>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</si>
  <si>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</si>
  <si>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</si>
  <si>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</si>
  <si>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</si>
  <si>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</si>
  <si>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</si>
  <si>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</si>
  <si>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</si>
  <si>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</si>
  <si>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</si>
  <si>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</si>
  <si>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</si>
  <si>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</si>
  <si>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</si>
  <si>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</si>
  <si>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</si>
  <si>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</si>
  <si>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</si>
  <si>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</si>
  <si>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</si>
  <si>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</si>
  <si>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</si>
  <si>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</si>
  <si>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</si>
  <si>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</si>
  <si>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</si>
  <si>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</si>
  <si>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</si>
  <si>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</si>
  <si>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</si>
  <si>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</si>
  <si>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</si>
  <si>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</si>
  <si>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</si>
  <si>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</si>
  <si>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</si>
  <si>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</si>
  <si>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</si>
  <si>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</si>
  <si>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</si>
  <si>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</si>
  <si>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</si>
  <si>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</si>
  <si>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</si>
  <si>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</si>
  <si>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</si>
  <si>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</si>
  <si>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</si>
  <si>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</si>
  <si>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</si>
  <si>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</si>
  <si>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</si>
  <si>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</si>
  <si>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</si>
  <si>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</si>
  <si>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</si>
  <si>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</si>
  <si>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</si>
  <si>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</si>
  <si>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</si>
  <si>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</si>
  <si>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</si>
  <si>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</si>
  <si>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</si>
  <si>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</si>
  <si>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</si>
  <si>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</si>
  <si>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</si>
  <si>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</si>
  <si>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</si>
  <si>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</si>
  <si>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</si>
  <si>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</si>
  <si>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</si>
  <si>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</si>
  <si>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</si>
  <si>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</si>
  <si>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</si>
  <si>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</si>
  <si>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</si>
  <si>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</si>
  <si>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</si>
  <si>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</si>
  <si>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</si>
  <si>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</si>
  <si>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</si>
  <si>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</si>
  <si>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</si>
  <si>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</si>
  <si>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</si>
  <si>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</si>
  <si>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</si>
  <si>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</si>
  <si>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</si>
  <si>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</si>
  <si>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</si>
  <si>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</si>
  <si>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</si>
  <si>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</si>
  <si>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</si>
  <si>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</si>
  <si>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</si>
  <si>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</si>
  <si>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</si>
  <si>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</si>
  <si>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</si>
  <si>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</si>
  <si>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</si>
  <si>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</si>
  <si>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</si>
  <si>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</si>
  <si>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</si>
  <si>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</si>
  <si>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</si>
  <si>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</si>
  <si>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</si>
  <si>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</si>
  <si>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</si>
  <si>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</si>
  <si>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</si>
  <si>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</si>
  <si>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</si>
  <si>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</si>
  <si>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</si>
  <si>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</si>
  <si>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</si>
  <si>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</si>
  <si>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</si>
  <si>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</si>
  <si>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</si>
  <si>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</si>
  <si>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</si>
  <si>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</si>
  <si>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</si>
  <si>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</si>
  <si>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</si>
  <si>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</si>
  <si>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</si>
  <si>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</si>
  <si>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</si>
  <si>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</si>
  <si>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</si>
  <si>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</si>
  <si>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</si>
  <si>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</si>
  <si>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</si>
  <si>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</si>
  <si>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</si>
  <si>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</si>
  <si>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</si>
  <si>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</si>
  <si>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</si>
  <si>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</si>
  <si>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</si>
  <si>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</si>
  <si>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</si>
  <si>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</si>
  <si>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</si>
  <si>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</si>
  <si>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</si>
  <si>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</si>
  <si>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</si>
  <si>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</si>
  <si>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</si>
  <si>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</si>
  <si>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</si>
  <si>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</si>
  <si>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</si>
  <si>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</si>
  <si>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</si>
  <si>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</si>
  <si>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</si>
  <si>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</si>
  <si>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</si>
  <si>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</si>
  <si>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</si>
  <si>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</si>
  <si>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</si>
  <si>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</si>
  <si>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</si>
  <si>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</si>
  <si>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</si>
  <si>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</si>
  <si>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</si>
  <si>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</si>
  <si>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</si>
  <si>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</si>
  <si>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</si>
  <si>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</si>
  <si>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</si>
  <si>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</si>
  <si>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</si>
  <si>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</si>
  <si>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</si>
  <si>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</si>
  <si>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</si>
  <si>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</si>
  <si>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</si>
  <si>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</si>
  <si>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</si>
  <si>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</si>
  <si>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</si>
  <si>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</si>
  <si>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</si>
  <si>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</si>
  <si>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</si>
  <si>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</si>
  <si>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</si>
  <si>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</si>
  <si>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</si>
  <si>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</si>
  <si>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</si>
  <si>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</si>
  <si>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</si>
  <si>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</si>
  <si>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</si>
  <si>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</si>
  <si>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</si>
  <si>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</si>
  <si>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</si>
  <si>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</si>
  <si>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</si>
  <si>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</si>
  <si>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</si>
  <si>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</si>
  <si>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</si>
  <si>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</si>
  <si>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</si>
  <si>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</si>
  <si>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</si>
  <si>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</si>
  <si>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</si>
  <si>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</si>
  <si>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</si>
  <si>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</si>
  <si>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</si>
  <si>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</si>
  <si>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</si>
  <si>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</si>
  <si>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</si>
  <si>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</si>
  <si>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</si>
  <si>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</si>
  <si>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</si>
  <si>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</si>
  <si>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</si>
  <si>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</si>
  <si>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</si>
  <si>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</si>
  <si>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</si>
  <si>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</si>
  <si>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</si>
  <si>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</si>
  <si>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</si>
  <si>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</si>
  <si>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</si>
  <si>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</si>
  <si>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</si>
  <si>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</si>
  <si>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</si>
  <si>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</si>
  <si>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</si>
  <si>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</si>
  <si>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</si>
  <si>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</si>
  <si>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</si>
  <si>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</si>
  <si>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</si>
  <si>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</si>
  <si>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</si>
  <si>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</si>
  <si>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</si>
  <si>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</si>
  <si>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</si>
  <si>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</si>
  <si>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</si>
  <si>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</si>
  <si>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</si>
  <si>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</si>
  <si>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</si>
  <si>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</si>
  <si>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</si>
  <si>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</si>
  <si>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</si>
  <si>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</si>
  <si>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</si>
  <si>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</si>
  <si>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</si>
  <si>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</si>
  <si>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</si>
  <si>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</si>
  <si>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</si>
  <si>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</si>
  <si>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</si>
  <si>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</si>
  <si>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</si>
  <si>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</si>
  <si>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</si>
  <si>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</si>
  <si>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</si>
  <si>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</si>
  <si>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</si>
  <si>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</si>
  <si>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</si>
  <si>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</si>
  <si>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</si>
  <si>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</si>
  <si>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</si>
  <si>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</si>
  <si>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</si>
  <si>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</si>
  <si>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</si>
  <si>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</si>
  <si>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</si>
  <si>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</si>
  <si>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</si>
  <si>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</si>
  <si>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</si>
  <si>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</si>
  <si>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</si>
  <si>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</si>
  <si>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</si>
  <si>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</si>
  <si>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</si>
  <si>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</si>
  <si>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</si>
  <si>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</si>
  <si>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</si>
  <si>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</si>
  <si>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</si>
  <si>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</si>
  <si>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</si>
  <si>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</si>
  <si>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</si>
  <si>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</si>
  <si>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</si>
  <si>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</si>
  <si>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</si>
  <si>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</si>
  <si>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</si>
  <si>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</si>
  <si>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</si>
  <si>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</si>
  <si>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</si>
  <si>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</si>
  <si>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</si>
  <si>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</si>
  <si>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</si>
  <si>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</si>
  <si>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</si>
  <si>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</si>
  <si>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</si>
  <si>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</si>
  <si>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</si>
  <si>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</si>
  <si>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</si>
  <si>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</si>
  <si>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</si>
  <si>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</si>
  <si>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</si>
  <si>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</si>
  <si>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</si>
  <si>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</si>
  <si>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</si>
  <si>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</si>
  <si>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</si>
  <si>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</si>
  <si>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</si>
  <si>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</si>
  <si>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</si>
  <si>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</si>
  <si>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</si>
  <si>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</si>
  <si>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</si>
  <si>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</si>
  <si>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</si>
  <si>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</si>
  <si>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</si>
  <si>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</si>
  <si>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</si>
  <si>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</si>
  <si>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</si>
  <si>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</si>
  <si>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</si>
  <si>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</si>
  <si>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</si>
  <si>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</si>
  <si>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</si>
  <si>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</si>
  <si>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</si>
  <si>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</si>
  <si>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</si>
  <si>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</si>
  <si>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</si>
  <si>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</si>
  <si>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</si>
  <si>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</si>
  <si>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</si>
  <si>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</si>
  <si>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</si>
  <si>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</si>
  <si>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</si>
  <si>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</si>
  <si>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</si>
  <si>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</si>
  <si>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</si>
  <si>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</si>
  <si>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</si>
  <si>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</si>
  <si>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</si>
  <si>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</si>
  <si>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</si>
  <si>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</si>
  <si>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</si>
  <si>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</si>
  <si>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</si>
  <si>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</si>
  <si>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</si>
  <si>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</si>
  <si>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</si>
  <si>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</si>
  <si>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</si>
  <si>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</si>
  <si>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</si>
  <si>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</si>
  <si>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</si>
  <si>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</si>
  <si>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</si>
  <si>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</si>
  <si>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</si>
  <si>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</si>
  <si>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</si>
  <si>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</si>
  <si>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</si>
  <si>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</si>
  <si>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</si>
  <si>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</si>
  <si>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</si>
  <si>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</si>
  <si>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</si>
  <si>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</si>
  <si>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</si>
  <si>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</si>
  <si>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</si>
  <si>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</si>
  <si>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</si>
  <si>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</si>
  <si>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</si>
  <si>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</si>
  <si>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</si>
  <si>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</si>
  <si>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</si>
  <si>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</si>
  <si>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</si>
  <si>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</si>
  <si>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</si>
  <si>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</si>
  <si>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</si>
  <si>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</si>
  <si>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</si>
  <si>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</si>
  <si>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</si>
  <si>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</si>
  <si>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</si>
  <si>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</si>
  <si>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</si>
  <si>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</si>
  <si>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</si>
  <si>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</si>
  <si>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</si>
  <si>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</si>
  <si>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</si>
  <si>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</si>
  <si>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</si>
  <si>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</si>
  <si>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</si>
  <si>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</si>
  <si>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</si>
  <si>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</si>
  <si>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</si>
  <si>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</si>
  <si>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</si>
  <si>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</si>
  <si>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</si>
  <si>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</si>
  <si>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</si>
  <si>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</si>
  <si>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</si>
  <si>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</si>
  <si>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</si>
  <si>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</si>
  <si>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</si>
  <si>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</si>
  <si>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</si>
  <si>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</si>
  <si>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</si>
  <si>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</si>
  <si>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</si>
  <si>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</si>
  <si>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</si>
  <si>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</si>
  <si>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</si>
  <si>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</si>
  <si>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</si>
  <si>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</si>
  <si>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</si>
  <si>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</si>
  <si>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</si>
  <si>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</si>
  <si>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</si>
  <si>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</si>
  <si>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</si>
  <si>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</si>
  <si>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</si>
  <si>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</si>
  <si>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</si>
  <si>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</si>
  <si>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</si>
  <si>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</si>
  <si>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</si>
  <si>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</si>
  <si>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</si>
  <si>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</si>
  <si>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</si>
  <si>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</si>
  <si>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</si>
  <si>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</si>
  <si>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</si>
  <si>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</si>
  <si>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</si>
  <si>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</si>
  <si>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</si>
  <si>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</si>
  <si>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</si>
  <si>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</si>
  <si>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</si>
  <si>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</si>
  <si>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</si>
  <si>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</si>
  <si>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</si>
  <si>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</si>
  <si>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</si>
  <si>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</si>
  <si>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</si>
  <si>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</si>
  <si>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</si>
  <si>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</si>
  <si>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</si>
  <si>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</si>
  <si>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</si>
  <si>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</si>
  <si>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</si>
  <si>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</si>
  <si>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</si>
  <si>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</si>
  <si>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</si>
  <si>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</si>
  <si>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</si>
  <si>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</si>
  <si>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</si>
  <si>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</si>
  <si>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</si>
  <si>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</si>
  <si>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</si>
  <si>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</si>
  <si>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</si>
  <si>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</si>
  <si>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</si>
  <si>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</si>
  <si>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</si>
  <si>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</si>
  <si>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</si>
  <si>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</si>
  <si>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</si>
  <si>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</si>
  <si>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</si>
  <si>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</si>
  <si>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</si>
  <si>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</si>
  <si>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</si>
  <si>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</si>
  <si>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</si>
  <si>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</si>
  <si>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</si>
  <si>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</si>
  <si>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</si>
  <si>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</si>
  <si>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</si>
  <si>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</si>
  <si>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</si>
  <si>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</si>
  <si>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</si>
  <si>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</si>
  <si>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</si>
  <si>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</si>
  <si>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</si>
  <si>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</si>
  <si>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</si>
  <si>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</si>
  <si>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</si>
  <si>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</si>
  <si>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</si>
  <si>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</si>
  <si>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</si>
  <si>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</si>
  <si>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</si>
  <si>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</si>
  <si>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</si>
  <si>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</si>
  <si>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</si>
  <si>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</si>
  <si>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</si>
  <si>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</si>
  <si>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</si>
  <si>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</si>
  <si>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</si>
  <si>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</si>
  <si>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</si>
  <si>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</si>
  <si>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</si>
  <si>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</si>
  <si>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</si>
  <si>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</si>
  <si>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</si>
  <si>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</si>
  <si>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</si>
  <si>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</si>
  <si>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</si>
  <si>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</si>
  <si>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</si>
  <si>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</si>
  <si>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</si>
  <si>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</si>
  <si>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</si>
  <si>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</si>
  <si>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</si>
  <si>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</si>
  <si>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</si>
  <si>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</si>
  <si>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</si>
  <si>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</si>
  <si>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</si>
  <si>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</si>
  <si>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</si>
  <si>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</si>
  <si>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</si>
  <si>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</si>
  <si>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</si>
  <si>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</si>
  <si>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</si>
  <si>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</si>
  <si>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</si>
  <si>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</si>
  <si>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</si>
  <si>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</si>
  <si>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</si>
  <si>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</si>
  <si>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</si>
  <si>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</si>
  <si>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</si>
  <si>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</si>
  <si>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</si>
  <si>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</si>
  <si>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</si>
  <si>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</si>
  <si>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</si>
  <si>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</si>
  <si>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</si>
  <si>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</si>
  <si>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</si>
  <si>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</si>
  <si>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</si>
  <si>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</si>
  <si>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</si>
  <si>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</si>
  <si>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</si>
  <si>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</si>
  <si>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</si>
  <si>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</si>
  <si>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</si>
  <si>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</si>
  <si>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</si>
  <si>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</si>
  <si>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</si>
  <si>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</si>
  <si>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</si>
  <si>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</si>
  <si>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</si>
  <si>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</si>
  <si>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</si>
  <si>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</si>
  <si>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</si>
  <si>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</si>
  <si>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</si>
  <si>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</si>
  <si>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</si>
  <si>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</si>
  <si>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</si>
  <si>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</si>
  <si>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</si>
  <si>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</si>
  <si>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</si>
  <si>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</si>
  <si>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</si>
  <si>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</si>
  <si>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</si>
  <si>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</si>
  <si>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</si>
  <si>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</si>
  <si>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</si>
  <si>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</si>
  <si>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</si>
  <si>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</si>
  <si>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</si>
  <si>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</si>
  <si>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</si>
  <si>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</si>
  <si>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</si>
  <si>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</si>
  <si>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</si>
  <si>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</si>
  <si>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</si>
  <si>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</si>
  <si>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</si>
  <si>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</si>
  <si>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</si>
  <si>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</si>
  <si>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</si>
  <si>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</si>
  <si>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</si>
  <si>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</si>
  <si>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</si>
  <si>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</si>
  <si>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</si>
  <si>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</si>
  <si>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</si>
  <si>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</si>
  <si>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</si>
  <si>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</si>
  <si>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</si>
  <si>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</si>
  <si>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</si>
  <si>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</si>
  <si>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</si>
  <si>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</si>
  <si>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</si>
  <si>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</si>
  <si>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</si>
  <si>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</si>
  <si>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</si>
  <si>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</si>
  <si>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</si>
  <si>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</si>
  <si>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</si>
  <si>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</si>
  <si>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</si>
  <si>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</si>
  <si>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</si>
  <si>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</si>
  <si>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</si>
  <si>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</si>
  <si>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</si>
  <si>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</si>
  <si>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</si>
  <si>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</si>
  <si>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</si>
  <si>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</si>
  <si>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</si>
  <si>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</si>
  <si>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</si>
  <si>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</si>
  <si>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</si>
  <si>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</si>
  <si>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</si>
  <si>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</si>
  <si>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</si>
  <si>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</si>
  <si>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</si>
  <si>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</si>
  <si>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</si>
  <si>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</si>
  <si>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</si>
  <si>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</si>
  <si>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</si>
  <si>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</si>
  <si>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</si>
  <si>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</si>
  <si>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</si>
  <si>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</si>
  <si>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</si>
  <si>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</si>
  <si>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</si>
  <si>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</si>
  <si>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</si>
  <si>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</si>
  <si>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</si>
  <si>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</si>
  <si>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</si>
  <si>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</si>
  <si>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</si>
  <si>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</si>
  <si>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</si>
  <si>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</si>
  <si>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</si>
  <si>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</si>
  <si>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</si>
  <si>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</si>
  <si>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</si>
  <si>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</si>
  <si>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</si>
  <si>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</si>
  <si>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</si>
  <si>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</si>
  <si>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</si>
  <si>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</si>
  <si>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</si>
  <si>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</si>
  <si>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</si>
  <si>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</si>
  <si>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</si>
  <si>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</si>
  <si>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</si>
  <si>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</si>
  <si>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</si>
  <si>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</si>
  <si>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</si>
  <si>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</si>
  <si>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</si>
  <si>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</si>
  <si>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</si>
  <si>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</si>
  <si>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</si>
  <si>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</si>
  <si>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</si>
  <si>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</si>
  <si>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</si>
  <si>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</si>
  <si>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</si>
  <si>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</si>
  <si>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</si>
  <si>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</si>
  <si>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</si>
  <si>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</si>
  <si>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</si>
  <si>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</si>
  <si>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</si>
  <si>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</si>
  <si>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</si>
  <si>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</si>
  <si>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</si>
  <si>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</si>
  <si>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</si>
  <si>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</si>
  <si>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</si>
  <si>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</si>
  <si>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</si>
  <si>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</si>
  <si>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</si>
  <si>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</si>
  <si>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</si>
  <si>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</si>
  <si>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</si>
  <si>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</si>
  <si>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</si>
  <si>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</si>
  <si>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</si>
  <si>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</si>
  <si>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</si>
  <si>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</si>
  <si>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</si>
  <si>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</si>
  <si>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</si>
  <si>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</si>
  <si>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</si>
  <si>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</si>
  <si>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</si>
  <si>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</si>
  <si>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</si>
  <si>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</si>
  <si>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</si>
  <si>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</si>
  <si>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</si>
  <si>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</si>
  <si>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</si>
  <si>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</si>
  <si>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</si>
  <si>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</si>
  <si>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</si>
  <si>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</si>
  <si>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</si>
  <si>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</si>
  <si>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</si>
  <si>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</si>
  <si>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</si>
  <si>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</si>
  <si>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</si>
  <si>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</si>
  <si>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</si>
  <si>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</si>
  <si>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</si>
  <si>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</si>
  <si>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</si>
  <si>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</si>
  <si>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</si>
  <si>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</si>
  <si>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</si>
  <si>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</si>
  <si>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</si>
  <si>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</si>
  <si>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</si>
  <si>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</si>
  <si>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</si>
  <si>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</si>
  <si>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</si>
  <si>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</si>
  <si>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</si>
  <si>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</si>
  <si>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</si>
  <si>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</si>
  <si>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</si>
  <si>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</si>
  <si>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</si>
  <si>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</si>
  <si>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</si>
  <si>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</si>
  <si>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</si>
  <si>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</si>
  <si>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</si>
  <si>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</si>
  <si>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</si>
  <si>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</si>
  <si>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</si>
  <si>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</si>
  <si>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</si>
  <si>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</si>
  <si>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</si>
  <si>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</si>
  <si>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</si>
  <si>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</si>
  <si>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</si>
  <si>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</si>
  <si>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</si>
  <si>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</si>
  <si>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</si>
  <si>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</si>
  <si>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</si>
  <si>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</si>
  <si>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</si>
  <si>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</si>
  <si>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</si>
  <si>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</si>
  <si>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</si>
  <si>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</si>
  <si>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</si>
  <si>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</si>
  <si>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</si>
  <si>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</si>
  <si>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</si>
  <si>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</si>
  <si>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</si>
  <si>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</si>
  <si>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</si>
  <si>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</si>
  <si>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</si>
  <si>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</si>
  <si>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</si>
  <si>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</si>
  <si>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</si>
  <si>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</si>
  <si>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</si>
  <si>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</si>
  <si>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</si>
  <si>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</si>
  <si>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</si>
  <si>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</si>
  <si>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</si>
  <si>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</si>
  <si>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</si>
  <si>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</si>
  <si>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</si>
  <si>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</si>
  <si>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</si>
  <si>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</si>
  <si>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</si>
  <si>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</si>
  <si>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</si>
  <si>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</si>
  <si>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</si>
  <si>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</si>
  <si>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</si>
  <si>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</si>
  <si>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</si>
  <si>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</si>
  <si>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</si>
  <si>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</si>
  <si>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</si>
  <si>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</si>
  <si>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</si>
  <si>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</si>
  <si>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</si>
  <si>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</si>
  <si>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</si>
  <si>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</si>
  <si>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</si>
  <si>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</si>
  <si>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</si>
  <si>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</si>
  <si>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</si>
  <si>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</si>
  <si>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</si>
  <si>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</si>
  <si>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</si>
  <si>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</si>
  <si>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</si>
  <si>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</si>
  <si>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</si>
  <si>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</si>
  <si>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</si>
  <si>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</si>
  <si>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</si>
  <si>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</si>
  <si>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</si>
  <si>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</si>
  <si>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</si>
  <si>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</si>
  <si>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</si>
  <si>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</si>
  <si>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</si>
  <si>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</si>
  <si>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</si>
  <si>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</si>
  <si>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</si>
  <si>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</si>
  <si>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</si>
  <si>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</si>
  <si>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</si>
  <si>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</si>
  <si>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</si>
  <si>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</si>
  <si>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</si>
  <si>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</si>
  <si>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</si>
  <si>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</si>
  <si>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</si>
  <si>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</si>
  <si>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</si>
  <si>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</si>
  <si>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</si>
  <si>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</si>
  <si>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</si>
  <si>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</si>
  <si>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</si>
  <si>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</si>
  <si>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</si>
  <si>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</si>
  <si>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</si>
  <si>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</si>
  <si>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</si>
  <si>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</si>
  <si>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</si>
  <si>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</si>
  <si>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</si>
  <si>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</si>
  <si>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</si>
  <si>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</si>
  <si>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</si>
  <si>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</si>
  <si>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</si>
  <si>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</si>
  <si>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</si>
  <si>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</si>
  <si>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</si>
  <si>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</si>
  <si>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</si>
  <si>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</si>
  <si>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</si>
  <si>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</si>
  <si>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</si>
  <si>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</si>
  <si>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</si>
  <si>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</si>
  <si>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</si>
  <si>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</si>
  <si>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</si>
  <si>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</si>
  <si>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</si>
  <si>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</si>
  <si>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</si>
  <si>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</si>
  <si>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</si>
  <si>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</si>
  <si>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</si>
  <si>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</si>
  <si>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</si>
  <si>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</si>
  <si>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</si>
  <si>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</si>
  <si>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</si>
  <si>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</si>
  <si>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</si>
  <si>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</si>
  <si>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</si>
  <si>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</si>
  <si>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</si>
  <si>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</si>
  <si>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</si>
  <si>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</si>
  <si>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</si>
  <si>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</si>
  <si>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</si>
  <si>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</si>
  <si>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</si>
  <si>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</si>
  <si>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</si>
  <si>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</si>
  <si>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</si>
  <si>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</si>
  <si>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</si>
  <si>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</si>
  <si>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</si>
  <si>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</si>
  <si>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</si>
  <si>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</si>
  <si>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</si>
  <si>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</si>
  <si>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</si>
  <si>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</si>
  <si>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</si>
  <si>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</si>
  <si>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</si>
  <si>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</si>
  <si>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</si>
  <si>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</si>
  <si>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</si>
  <si>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</si>
  <si>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</si>
  <si>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</si>
  <si>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</si>
  <si>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</si>
  <si>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</si>
  <si>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</si>
  <si>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</si>
  <si>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</si>
  <si>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</si>
  <si>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</si>
  <si>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</si>
  <si>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</si>
  <si>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</si>
  <si>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</si>
  <si>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</si>
  <si>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</si>
  <si>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</si>
  <si>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</si>
  <si>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</si>
  <si>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</si>
  <si>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</si>
  <si>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</si>
  <si>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</si>
  <si>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</si>
  <si>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</si>
  <si>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</si>
  <si>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</si>
  <si>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</si>
  <si>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</si>
  <si>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</si>
  <si>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</si>
  <si>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</si>
  <si>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</si>
  <si>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</si>
  <si>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</si>
  <si>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</si>
  <si>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</si>
  <si>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</si>
  <si>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</si>
  <si>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</si>
  <si>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</si>
  <si>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</si>
  <si>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</si>
  <si>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</si>
  <si>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</si>
  <si>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</si>
  <si>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</si>
  <si>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</si>
  <si>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</si>
  <si>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</si>
  <si>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</si>
  <si>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</si>
  <si>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</si>
  <si>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</si>
  <si>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</si>
  <si>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</si>
  <si>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</si>
  <si>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</si>
  <si>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</si>
  <si>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</si>
  <si>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</si>
  <si>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</si>
  <si>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</si>
  <si>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</si>
  <si>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</si>
  <si>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</si>
  <si>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</si>
  <si>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</si>
  <si>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</si>
  <si>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</si>
  <si>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</si>
  <si>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</si>
  <si>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</si>
  <si>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</si>
  <si>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</si>
  <si>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</si>
  <si>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</si>
  <si>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</si>
  <si>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</si>
  <si>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</si>
  <si>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</si>
  <si>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</si>
  <si>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</si>
  <si>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</si>
  <si>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</si>
  <si>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</si>
  <si>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</si>
  <si>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</si>
  <si>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</si>
  <si>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</si>
  <si>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</si>
  <si>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</si>
  <si>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</si>
  <si>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</si>
  <si>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</si>
  <si>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</si>
  <si>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</si>
  <si>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</si>
  <si>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</si>
  <si>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</si>
  <si>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</si>
  <si>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</si>
  <si>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</si>
  <si>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</si>
  <si>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</si>
  <si>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</si>
  <si>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</si>
  <si>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</si>
  <si>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</si>
  <si>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</si>
  <si>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</si>
  <si>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</si>
  <si>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</si>
  <si>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</si>
  <si>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</si>
  <si>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</si>
  <si>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</si>
  <si>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</si>
  <si>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</si>
  <si>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</si>
  <si>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</si>
  <si>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</si>
  <si>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</si>
  <si>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</si>
  <si>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</si>
  <si>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</si>
  <si>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</si>
  <si>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</si>
  <si>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</si>
  <si>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</si>
  <si>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</si>
  <si>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</si>
  <si>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</si>
  <si>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</si>
  <si>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</si>
  <si>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</si>
  <si>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</si>
  <si>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</si>
  <si>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</si>
  <si>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</si>
  <si>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</si>
  <si>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</si>
  <si>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</si>
  <si>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</si>
  <si>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</si>
  <si>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</si>
  <si>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</si>
  <si>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</si>
  <si>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</si>
  <si>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</si>
  <si>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</si>
  <si>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</si>
  <si>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</si>
  <si>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</si>
  <si>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</si>
  <si>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</si>
  <si>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</si>
  <si>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</si>
  <si>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</si>
  <si>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</si>
  <si>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</si>
  <si>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</si>
  <si>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</si>
  <si>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</si>
  <si>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</si>
  <si>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</si>
  <si>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</si>
  <si>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</si>
  <si>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</si>
  <si>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</si>
  <si>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</si>
  <si>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</si>
  <si>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</si>
  <si>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</si>
  <si>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</si>
  <si>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</si>
  <si>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</si>
  <si>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</si>
  <si>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</si>
  <si>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</si>
  <si>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</si>
  <si>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</si>
  <si>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</si>
  <si>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</si>
  <si>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</si>
  <si>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</si>
  <si>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</si>
  <si>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</si>
  <si>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</si>
  <si>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</si>
  <si>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</si>
  <si>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</si>
  <si>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</si>
  <si>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</si>
  <si>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</si>
  <si>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</si>
  <si>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</si>
  <si>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</si>
  <si>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</si>
  <si>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</si>
  <si>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</si>
  <si>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</si>
  <si>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</si>
  <si>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</si>
  <si>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</si>
  <si>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</si>
  <si>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</si>
  <si>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</si>
  <si>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</si>
  <si>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</si>
  <si>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</si>
  <si>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</si>
  <si>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</si>
  <si>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</si>
  <si>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</si>
  <si>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</si>
  <si>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</si>
  <si>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</si>
  <si>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</si>
  <si>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</si>
  <si>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</si>
  <si>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</si>
  <si>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</si>
  <si>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</si>
  <si>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</si>
  <si>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</si>
  <si>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</si>
  <si>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</si>
  <si>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</si>
  <si>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</si>
  <si>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</si>
  <si>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</si>
  <si>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</si>
  <si>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</si>
  <si>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</si>
  <si>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</si>
  <si>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</si>
  <si>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</si>
  <si>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</si>
  <si>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</si>
  <si>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</si>
  <si>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</si>
  <si>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</si>
  <si>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</si>
  <si>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</si>
  <si>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</si>
  <si>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</si>
  <si>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</si>
  <si>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</si>
  <si>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</si>
  <si>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</si>
  <si>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</si>
  <si>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</si>
  <si>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</si>
  <si>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</si>
  <si>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</si>
  <si>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</si>
  <si>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</si>
  <si>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</si>
  <si>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</si>
  <si>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</si>
  <si>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</si>
  <si>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</si>
  <si>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</si>
  <si>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</si>
  <si>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</si>
  <si>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</si>
  <si>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</si>
  <si>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</si>
  <si>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</si>
  <si>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</si>
  <si>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</si>
  <si>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</si>
  <si>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</si>
  <si>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</si>
  <si>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</si>
  <si>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</si>
  <si>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</si>
  <si>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</si>
  <si>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</si>
  <si>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</si>
  <si>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</si>
  <si>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</si>
  <si>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</si>
  <si>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</si>
  <si>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</si>
  <si>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</si>
  <si>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</si>
  <si>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</si>
  <si>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</si>
  <si>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</si>
  <si>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</si>
  <si>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</si>
  <si>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</si>
  <si>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</si>
  <si>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</si>
  <si>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</si>
  <si>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</si>
  <si>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</si>
  <si>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</si>
  <si>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</si>
  <si>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</si>
  <si>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</si>
  <si>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</si>
  <si>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</si>
  <si>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</si>
  <si>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</si>
  <si>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</si>
  <si>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</si>
  <si>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</si>
  <si>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</si>
  <si>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</si>
  <si>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</si>
  <si>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</si>
  <si>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</si>
  <si>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</si>
  <si>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</si>
  <si>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</si>
  <si>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</si>
  <si>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</si>
  <si>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</si>
  <si>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</si>
  <si>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</si>
  <si>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</si>
  <si>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</si>
  <si>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</si>
  <si>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</si>
  <si>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</si>
  <si>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</si>
  <si>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</si>
  <si>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</si>
  <si>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</si>
  <si>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</si>
  <si>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</si>
  <si>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</si>
  <si>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</si>
  <si>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</si>
  <si>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</si>
  <si>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</si>
  <si>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</si>
  <si>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</si>
  <si>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</si>
  <si>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</si>
  <si>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</si>
  <si>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</si>
  <si>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</si>
  <si>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</si>
  <si>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</si>
  <si>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</si>
  <si>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</si>
  <si>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</si>
  <si>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</si>
  <si>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</si>
  <si>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</si>
  <si>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</si>
  <si>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</si>
  <si>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</si>
  <si>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</si>
  <si>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</si>
  <si>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</si>
  <si>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</si>
  <si>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</si>
  <si>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</si>
  <si>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</si>
  <si>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</si>
  <si>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</si>
  <si>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</si>
  <si>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</si>
  <si>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</si>
  <si>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</si>
  <si>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</si>
  <si>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</si>
  <si>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</si>
  <si>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</si>
  <si>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</si>
  <si>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</si>
  <si>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</si>
  <si>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</si>
  <si>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</si>
  <si>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</si>
  <si>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</si>
  <si>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</si>
  <si>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</si>
  <si>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</si>
  <si>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</si>
  <si>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</si>
  <si>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</si>
  <si>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</si>
  <si>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</si>
  <si>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</si>
  <si>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</si>
  <si>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</si>
  <si>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</si>
  <si>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</si>
  <si>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</si>
  <si>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</si>
  <si>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</si>
  <si>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</si>
  <si>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</si>
  <si>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</si>
  <si>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</si>
  <si>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</si>
  <si>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</si>
  <si>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</si>
  <si>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</si>
  <si>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</si>
  <si>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</si>
  <si>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</si>
  <si>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</si>
  <si>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</si>
  <si>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</si>
  <si>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</si>
  <si>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</si>
  <si>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</si>
  <si>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</si>
  <si>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</si>
  <si>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</si>
  <si>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</si>
  <si>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</si>
  <si>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</si>
  <si>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</si>
  <si>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</si>
  <si>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</si>
  <si>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</si>
  <si>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</si>
  <si>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</si>
  <si>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</si>
  <si>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</si>
  <si>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</si>
  <si>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</si>
  <si>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</si>
  <si>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</si>
  <si>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</si>
  <si>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</si>
  <si>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</si>
  <si>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</si>
  <si>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</si>
  <si>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</si>
  <si>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</si>
  <si>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</si>
  <si>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</si>
  <si>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</si>
  <si>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</si>
  <si>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</si>
  <si>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</si>
  <si>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</si>
  <si>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</si>
  <si>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</si>
  <si>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</si>
  <si>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</si>
  <si>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</si>
  <si>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</si>
  <si>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</si>
  <si>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</si>
  <si>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</si>
  <si>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</si>
  <si>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</si>
  <si>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</si>
  <si>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</si>
  <si>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</si>
  <si>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</si>
  <si>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</si>
  <si>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</si>
  <si>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</si>
  <si>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</si>
  <si>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</si>
  <si>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</si>
  <si>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</si>
  <si>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</si>
  <si>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</si>
  <si>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</si>
  <si>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</si>
  <si>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</si>
  <si>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</si>
  <si>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</si>
  <si>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</si>
  <si>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</si>
  <si>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</si>
  <si>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</si>
  <si>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</si>
  <si>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</si>
  <si>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</si>
  <si>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</si>
  <si>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</si>
  <si>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</si>
  <si>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</si>
  <si>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</si>
  <si>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</si>
  <si>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</si>
  <si>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</si>
  <si>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</si>
  <si>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</si>
  <si>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</si>
  <si>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</si>
  <si>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</si>
  <si>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</si>
  <si>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</si>
  <si>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</si>
  <si>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</si>
  <si>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</si>
  <si>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</si>
  <si>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</si>
  <si>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</si>
  <si>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</si>
  <si>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</si>
  <si>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</si>
  <si>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</si>
  <si>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</si>
  <si>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</si>
  <si>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</si>
  <si>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</si>
  <si>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</si>
  <si>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</si>
  <si>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</si>
  <si>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</si>
  <si>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</si>
  <si>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</si>
  <si>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</si>
  <si>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</si>
  <si>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</si>
  <si>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</si>
  <si>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</si>
  <si>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</si>
  <si>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</si>
  <si>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</si>
  <si>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</si>
  <si>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</si>
  <si>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</si>
  <si>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</si>
  <si>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</si>
  <si>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</si>
  <si>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</si>
  <si>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</si>
  <si>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</si>
  <si>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</si>
  <si>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</si>
  <si>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</si>
  <si>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</si>
  <si>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</si>
  <si>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</si>
  <si>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</si>
  <si>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</si>
  <si>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</si>
  <si>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</si>
  <si>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</si>
  <si>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</si>
  <si>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</si>
  <si>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</si>
  <si>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</si>
  <si>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</si>
  <si>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</si>
  <si>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</si>
  <si>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</si>
  <si>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</si>
  <si>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</si>
  <si>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</si>
  <si>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</si>
  <si>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</si>
  <si>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</si>
  <si>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</si>
  <si>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</si>
  <si>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</si>
  <si>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</si>
  <si>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</si>
  <si>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</si>
  <si>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</si>
  <si>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</si>
  <si>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</si>
  <si>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</si>
  <si>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</si>
  <si>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</si>
  <si>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</si>
  <si>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</si>
  <si>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</si>
  <si>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</si>
  <si>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</si>
  <si>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</si>
  <si>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</si>
  <si>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</si>
  <si>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</si>
  <si>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</si>
  <si>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</si>
  <si>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</si>
  <si>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</si>
  <si>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</si>
  <si>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</si>
  <si>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</si>
  <si>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</si>
  <si>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</si>
  <si>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</si>
  <si>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</si>
  <si>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</si>
  <si>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</si>
  <si>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</si>
  <si>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</si>
  <si>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</si>
  <si>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</si>
  <si>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</si>
  <si>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</si>
  <si>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</si>
  <si>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</si>
  <si>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</si>
  <si>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</si>
  <si>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</si>
  <si>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</si>
  <si>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</si>
  <si>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</si>
  <si>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</si>
  <si>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</si>
  <si>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</si>
  <si>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</si>
  <si>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</si>
  <si>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</si>
  <si>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</si>
  <si>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</si>
  <si>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</si>
  <si>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</si>
  <si>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</si>
  <si>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</si>
  <si>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</si>
  <si>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</si>
  <si>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</si>
  <si>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</si>
  <si>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</si>
  <si>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</si>
  <si>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</si>
  <si>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</si>
  <si>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</si>
  <si>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</si>
  <si>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</si>
  <si>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</si>
  <si>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</si>
  <si>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</si>
  <si>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</si>
  <si>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</si>
  <si>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</si>
  <si>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</si>
  <si>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</si>
  <si>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</si>
  <si>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</si>
  <si>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</si>
  <si>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</si>
  <si>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</si>
  <si>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</si>
  <si>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</si>
  <si>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</si>
  <si>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</si>
  <si>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</si>
  <si>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</si>
  <si>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</si>
  <si>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</si>
  <si>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</si>
  <si>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</si>
  <si>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</si>
  <si>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</si>
  <si>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</si>
  <si>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</si>
  <si>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</si>
  <si>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</si>
  <si>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</si>
  <si>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</si>
  <si>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</si>
  <si>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</si>
  <si>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</si>
  <si>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</si>
  <si>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</si>
  <si>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</si>
  <si>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</si>
  <si>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</si>
  <si>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</si>
  <si>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</si>
  <si>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</si>
  <si>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</si>
  <si>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</si>
  <si>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</si>
  <si>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</si>
  <si>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</si>
  <si>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</si>
  <si>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</si>
  <si>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</si>
  <si>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</si>
  <si>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</si>
  <si>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</si>
  <si>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</si>
  <si>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</si>
  <si>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</si>
  <si>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</si>
  <si>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</si>
  <si>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</si>
  <si>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</si>
  <si>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</si>
  <si>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</si>
  <si>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</si>
  <si>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</si>
  <si>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</si>
  <si>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</si>
  <si>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</si>
  <si>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</si>
  <si>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</si>
  <si>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</si>
  <si>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</si>
  <si>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</si>
  <si>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</si>
  <si>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</si>
  <si>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</si>
  <si>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</si>
  <si>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</si>
  <si>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</si>
  <si>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</si>
  <si>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</si>
  <si>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</si>
  <si>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</si>
  <si>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</si>
  <si>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</si>
  <si>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</si>
  <si>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</si>
  <si>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</si>
  <si>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</si>
  <si>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</si>
  <si>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</si>
  <si>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</si>
  <si>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</si>
  <si>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</si>
  <si>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</si>
  <si>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</si>
  <si>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</si>
  <si>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</si>
  <si>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</si>
  <si>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</si>
  <si>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</si>
  <si>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</si>
  <si>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</si>
  <si>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</si>
  <si>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</si>
  <si>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</si>
  <si>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</si>
  <si>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</si>
  <si>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</si>
  <si>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</si>
  <si>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</si>
  <si>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</si>
  <si>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</si>
  <si>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</si>
  <si>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</si>
  <si>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</si>
  <si>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</si>
  <si>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</si>
  <si>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</si>
  <si>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</si>
  <si>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</si>
  <si>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</si>
  <si>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</si>
  <si>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</si>
  <si>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</si>
  <si>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</si>
  <si>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</si>
  <si>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</si>
  <si>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</si>
  <si>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</si>
  <si>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</si>
  <si>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</si>
  <si>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</si>
  <si>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</si>
  <si>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</si>
  <si>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</si>
  <si>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</si>
  <si>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</si>
  <si>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</si>
  <si>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</si>
  <si>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</si>
  <si>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</si>
  <si>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</si>
  <si>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</si>
  <si>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</si>
  <si>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</si>
  <si>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</si>
  <si>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</si>
  <si>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</si>
  <si>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</si>
  <si>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</si>
  <si>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</si>
  <si>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</si>
  <si>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</si>
  <si>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</si>
  <si>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</si>
  <si>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</si>
  <si>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</si>
  <si>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</si>
  <si>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</si>
  <si>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</si>
  <si>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</si>
  <si>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</si>
  <si>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</si>
  <si>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</si>
  <si>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</si>
  <si>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</si>
  <si>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</si>
  <si>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</si>
  <si>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</si>
  <si>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</si>
  <si>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</si>
  <si>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</si>
  <si>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</si>
  <si>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</si>
  <si>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</si>
  <si>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</si>
  <si>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</si>
  <si>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</si>
  <si>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</si>
  <si>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</si>
  <si>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</si>
  <si>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</si>
  <si>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</si>
  <si>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</si>
  <si>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</si>
  <si>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</si>
  <si>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</si>
  <si>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</si>
  <si>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</si>
  <si>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</si>
  <si>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</si>
  <si>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</si>
  <si>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</si>
  <si>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</si>
  <si>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</si>
  <si>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</si>
  <si>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</si>
  <si>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</si>
  <si>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</si>
  <si>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</si>
  <si>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</si>
  <si>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</si>
  <si>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</si>
  <si>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</si>
  <si>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</si>
  <si>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</si>
  <si>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</si>
  <si>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</si>
  <si>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</si>
  <si>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</si>
  <si>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</si>
  <si>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</si>
  <si>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</si>
  <si>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</si>
  <si>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</si>
  <si>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</si>
  <si>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</si>
  <si>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</si>
  <si>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</si>
  <si>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</si>
  <si>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</si>
  <si>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</si>
  <si>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</si>
  <si>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</si>
  <si>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</si>
  <si>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</si>
  <si>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</si>
  <si>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</si>
  <si>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</si>
  <si>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</si>
  <si>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</si>
  <si>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</si>
  <si>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</si>
  <si>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</si>
  <si>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</si>
  <si>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</si>
  <si>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</si>
  <si>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</si>
  <si>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</si>
  <si>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</si>
  <si>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</si>
  <si>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</si>
  <si>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</si>
  <si>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</si>
  <si>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</si>
  <si>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</si>
  <si>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</si>
  <si>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</si>
  <si>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</si>
  <si>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</si>
  <si>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</si>
  <si>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</si>
  <si>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</si>
  <si>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</si>
  <si>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</si>
  <si>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</si>
  <si>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</si>
  <si>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</si>
  <si>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</si>
  <si>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</si>
  <si>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</si>
  <si>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</si>
  <si>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</si>
  <si>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</si>
  <si>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</si>
  <si>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</si>
  <si>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</si>
  <si>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</si>
  <si>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</si>
  <si>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</si>
  <si>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</si>
  <si>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</si>
  <si>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</si>
  <si>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</si>
  <si>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</si>
  <si>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</si>
  <si>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</si>
  <si>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</si>
  <si>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</si>
  <si>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</si>
  <si>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</si>
  <si>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</si>
  <si>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</si>
  <si>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</si>
  <si>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</si>
  <si>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</si>
  <si>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</si>
  <si>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</si>
  <si>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</si>
  <si>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</si>
  <si>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</si>
  <si>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</si>
  <si>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</si>
  <si>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</si>
  <si>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</si>
  <si>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</si>
  <si>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</si>
  <si>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</si>
  <si>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</si>
  <si>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</si>
  <si>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</si>
  <si>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</si>
  <si>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</si>
  <si>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</si>
  <si>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</si>
  <si>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</si>
  <si>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</si>
  <si>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</si>
  <si>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</si>
  <si>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</si>
  <si>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</si>
  <si>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</si>
  <si>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</si>
  <si>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</si>
  <si>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</si>
  <si>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</si>
  <si>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</si>
  <si>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</si>
  <si>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</si>
  <si>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</si>
  <si>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</si>
  <si>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</si>
  <si>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</si>
  <si>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</si>
  <si>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</si>
  <si>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</si>
  <si>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</si>
  <si>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</si>
  <si>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</si>
  <si>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</si>
  <si>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</si>
  <si>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</si>
  <si>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</si>
  <si>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</si>
  <si>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</si>
  <si>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</si>
  <si>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</si>
  <si>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</si>
  <si>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</si>
  <si>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</si>
  <si>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</si>
  <si>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</si>
  <si>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</si>
  <si>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</si>
  <si>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</si>
  <si>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</si>
  <si>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</si>
  <si>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</si>
  <si>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</si>
  <si>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</si>
  <si>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</si>
  <si>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</si>
  <si>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</si>
  <si>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</si>
  <si>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</si>
  <si>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</si>
  <si>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</si>
  <si>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</si>
  <si>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</si>
  <si>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</si>
  <si>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</si>
  <si>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</si>
  <si>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</si>
  <si>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</si>
  <si>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</si>
  <si>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</si>
  <si>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</si>
  <si>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</si>
  <si>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</si>
  <si>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</si>
  <si>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</si>
  <si>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</si>
  <si>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</si>
  <si>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</si>
  <si>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</si>
  <si>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</si>
  <si>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</si>
  <si>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</si>
  <si>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</si>
  <si>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</si>
  <si>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</si>
  <si>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</si>
  <si>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</si>
  <si>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</si>
  <si>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</si>
  <si>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</si>
  <si>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</si>
  <si>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</si>
  <si>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</si>
  <si>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</si>
  <si>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</si>
  <si>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</si>
  <si>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</si>
  <si>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</si>
  <si>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</si>
  <si>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</si>
  <si>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</si>
  <si>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</si>
  <si>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</si>
  <si>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</si>
  <si>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</si>
  <si>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</si>
  <si>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</si>
  <si>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</si>
  <si>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</si>
  <si>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</si>
  <si>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</si>
  <si>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</si>
  <si>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</si>
  <si>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</si>
  <si>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</si>
  <si>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</si>
  <si>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</si>
  <si>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</si>
  <si>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</si>
  <si>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</si>
  <si>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</si>
  <si>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</si>
  <si>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</si>
  <si>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</si>
  <si>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</si>
  <si>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</si>
  <si>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</si>
  <si>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</si>
  <si>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</si>
  <si>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</si>
  <si>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</si>
  <si>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</si>
  <si>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</si>
  <si>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</si>
  <si>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</si>
  <si>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</si>
  <si>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</si>
  <si>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</si>
  <si>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</si>
  <si>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</si>
  <si>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</si>
  <si>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</si>
  <si>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</si>
  <si>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</si>
  <si>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</si>
  <si>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</si>
  <si>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</si>
  <si>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</si>
  <si>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</si>
  <si>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</si>
  <si>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</si>
  <si>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</si>
  <si>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</si>
  <si>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</si>
  <si>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</si>
  <si>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</si>
  <si>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</si>
  <si>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</si>
  <si>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</si>
  <si>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</si>
  <si>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</si>
  <si>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</si>
  <si>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</si>
  <si>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</si>
  <si>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</si>
  <si>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</si>
  <si>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</si>
  <si>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</si>
  <si>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</si>
  <si>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</si>
  <si>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</si>
  <si>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</si>
  <si>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</si>
  <si>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</si>
  <si>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</si>
  <si>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</si>
  <si>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</si>
  <si>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</si>
  <si>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</si>
  <si>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</si>
  <si>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</si>
  <si>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</si>
  <si>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</si>
  <si>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</si>
  <si>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</si>
  <si>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</si>
  <si>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</si>
  <si>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</si>
  <si>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</si>
  <si>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</si>
  <si>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</si>
  <si>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</si>
  <si>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</si>
  <si>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</si>
  <si>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</si>
  <si>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</si>
  <si>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</si>
  <si>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</si>
  <si>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</si>
  <si>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</si>
  <si>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</si>
  <si>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</si>
  <si>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</si>
  <si>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</si>
  <si>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</si>
  <si>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</si>
  <si>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</si>
  <si>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</si>
  <si>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</si>
  <si>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</si>
  <si>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</si>
  <si>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</si>
  <si>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</si>
  <si>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</si>
  <si>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</si>
  <si>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</si>
  <si>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</si>
  <si>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</si>
  <si>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</si>
  <si>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</si>
  <si>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</si>
  <si>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</si>
  <si>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</si>
  <si>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</si>
  <si>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</si>
  <si>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</si>
  <si>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</si>
  <si>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</si>
  <si>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</si>
  <si>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</si>
  <si>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</si>
  <si>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</si>
  <si>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</si>
  <si>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</si>
  <si>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</si>
  <si>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</si>
  <si>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</si>
  <si>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</si>
  <si>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</si>
  <si>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</si>
  <si>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</si>
  <si>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</si>
  <si>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</si>
  <si>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</si>
  <si>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</si>
  <si>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</si>
  <si>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</si>
  <si>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</si>
  <si>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</si>
  <si>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</si>
  <si>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</si>
  <si>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</si>
  <si>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</si>
  <si>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</si>
  <si>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</si>
  <si>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</si>
  <si>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</si>
  <si>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</si>
  <si>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</si>
  <si>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</si>
  <si>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</si>
  <si>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</si>
  <si>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</si>
  <si>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</si>
  <si>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</si>
  <si>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</si>
  <si>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</si>
  <si>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</si>
  <si>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</si>
  <si>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</si>
  <si>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</si>
  <si>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</si>
  <si>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</si>
  <si>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</si>
  <si>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</si>
  <si>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</si>
  <si>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</si>
  <si>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</si>
  <si>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</si>
  <si>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</si>
  <si>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</si>
  <si>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</si>
  <si>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</si>
  <si>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</si>
  <si>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</si>
  <si>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</si>
  <si>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</si>
  <si>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</si>
  <si>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</si>
  <si>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</si>
  <si>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</si>
  <si>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</si>
  <si>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</si>
  <si>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</si>
  <si>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</si>
  <si>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</si>
  <si>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</si>
  <si>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</si>
  <si>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</si>
  <si>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</si>
  <si>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</si>
  <si>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</si>
  <si>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</si>
  <si>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</si>
  <si>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</si>
  <si>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</si>
  <si>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</si>
  <si>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</si>
  <si>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</si>
  <si>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</si>
  <si>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</si>
  <si>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</si>
  <si>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</si>
  <si>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</si>
  <si>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</si>
  <si>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</si>
  <si>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</si>
  <si>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</si>
  <si>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</si>
  <si>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</si>
  <si>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</si>
  <si>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</si>
  <si>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</si>
  <si>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</si>
  <si>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</si>
  <si>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</si>
  <si>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</si>
  <si>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</si>
  <si>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</si>
  <si>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</si>
  <si>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</si>
  <si>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</si>
  <si>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</si>
  <si>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</si>
  <si>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</si>
  <si>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</si>
  <si>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</si>
  <si>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</si>
  <si>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</si>
  <si>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</si>
  <si>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</si>
  <si>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</si>
  <si>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</si>
  <si>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</si>
  <si>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</si>
  <si>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</si>
  <si>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</si>
  <si>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</si>
  <si>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</si>
  <si>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</si>
  <si>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</si>
  <si>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</si>
  <si>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</si>
  <si>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</si>
  <si>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</si>
  <si>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</si>
  <si>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</si>
  <si>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</si>
  <si>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</si>
  <si>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</si>
  <si>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</si>
  <si>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</si>
  <si>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</si>
  <si>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</si>
  <si>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</si>
  <si>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</si>
  <si>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</si>
  <si>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</si>
  <si>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</si>
  <si>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</si>
  <si>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</si>
  <si>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</si>
  <si>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</si>
  <si>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</si>
  <si>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</si>
  <si>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</si>
  <si>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</si>
  <si>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</si>
  <si>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</si>
  <si>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</si>
  <si>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</si>
  <si>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</si>
  <si>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</si>
  <si>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</si>
  <si>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</si>
  <si>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</si>
  <si>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</si>
  <si>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</si>
  <si>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</si>
  <si>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</si>
  <si>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</si>
  <si>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</si>
  <si>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</si>
  <si>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</si>
  <si>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</si>
  <si>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</si>
  <si>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</si>
  <si>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</si>
  <si>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</si>
  <si>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</si>
  <si>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</si>
  <si>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</si>
  <si>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</si>
  <si>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</si>
  <si>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</si>
  <si>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</si>
  <si>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</si>
  <si>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</si>
  <si>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</si>
  <si>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</si>
  <si>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</si>
  <si>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</si>
  <si>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</si>
  <si>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</si>
  <si>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</si>
  <si>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</si>
  <si>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</si>
  <si>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</si>
  <si>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</si>
  <si>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</si>
  <si>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</si>
  <si>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</si>
  <si>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</si>
  <si>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</si>
  <si>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</si>
  <si>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</si>
  <si>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</si>
  <si>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</si>
  <si>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</si>
  <si>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</si>
  <si>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</si>
  <si>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</si>
  <si>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</si>
  <si>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</si>
  <si>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</si>
  <si>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</si>
  <si>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</si>
  <si>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</si>
  <si>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</si>
  <si>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</si>
  <si>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</si>
  <si>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</si>
  <si>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</si>
  <si>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</si>
  <si>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</si>
  <si>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</si>
  <si>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</si>
  <si>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</si>
  <si>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</si>
  <si>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</si>
  <si>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</si>
  <si>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</si>
  <si>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</si>
  <si>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</si>
  <si>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</si>
  <si>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</si>
  <si>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</si>
  <si>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</si>
  <si>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</si>
  <si>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</si>
  <si>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</si>
  <si>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</si>
  <si>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</si>
  <si>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</si>
  <si>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</si>
  <si>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</si>
  <si>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</si>
  <si>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</si>
  <si>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</si>
  <si>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</si>
  <si>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</si>
  <si>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</si>
  <si>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</si>
  <si>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</si>
  <si>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</si>
  <si>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</si>
  <si>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</si>
  <si>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</si>
  <si>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</si>
  <si>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</si>
  <si>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</si>
  <si>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</si>
  <si>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</si>
  <si>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</si>
  <si>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</si>
  <si>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</si>
  <si>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</si>
  <si>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</si>
  <si>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</si>
  <si>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</si>
  <si>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</si>
  <si>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</si>
  <si>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</si>
  <si>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</si>
  <si>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</si>
  <si>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</si>
  <si>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</si>
  <si>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</si>
  <si>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</si>
  <si>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</si>
  <si>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</si>
  <si>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</si>
  <si>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</si>
  <si>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</si>
  <si>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</si>
  <si>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</si>
  <si>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</si>
  <si>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</si>
  <si>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</si>
  <si>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</si>
  <si>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</si>
  <si>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</si>
  <si>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</si>
  <si>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</si>
  <si>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</si>
  <si>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</si>
  <si>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</si>
  <si>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</si>
  <si>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</si>
  <si>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</si>
  <si>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</si>
  <si>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</si>
  <si>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</si>
  <si>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</si>
  <si>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</si>
  <si>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</si>
  <si>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</si>
  <si>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</si>
  <si>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</si>
  <si>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</si>
  <si>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</si>
  <si>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</si>
  <si>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</si>
  <si>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</si>
  <si>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</si>
  <si>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</si>
  <si>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</si>
  <si>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</si>
  <si>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</si>
  <si>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</si>
  <si>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</si>
  <si>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</si>
  <si>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</si>
  <si>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</si>
  <si>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</si>
  <si>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</si>
  <si>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</si>
  <si>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</si>
  <si>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</si>
  <si>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</si>
  <si>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</si>
  <si>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</si>
  <si>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</si>
  <si>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</si>
  <si>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</si>
  <si>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</si>
  <si>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</si>
  <si>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</si>
  <si>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</si>
  <si>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</si>
  <si>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</si>
  <si>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</si>
  <si>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</si>
  <si>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</si>
  <si>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</si>
  <si>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</si>
  <si>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</si>
  <si>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</si>
  <si>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</si>
  <si>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</si>
  <si>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</si>
  <si>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</si>
  <si>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</si>
  <si>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</si>
  <si>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</si>
  <si>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</si>
  <si>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</si>
  <si>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</si>
  <si>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</si>
  <si>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</si>
  <si>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</si>
  <si>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</si>
  <si>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</si>
  <si>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</si>
  <si>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</si>
  <si>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</si>
  <si>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</si>
  <si>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</si>
  <si>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</si>
  <si>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</si>
  <si>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</si>
  <si>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</si>
  <si>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</si>
  <si>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</si>
  <si>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</si>
  <si>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</si>
  <si>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</si>
  <si>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</si>
  <si>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</si>
  <si>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</si>
  <si>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</si>
  <si>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</si>
  <si>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</si>
  <si>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</si>
  <si>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</si>
  <si>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</si>
  <si>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</si>
  <si>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</si>
  <si>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</si>
  <si>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</si>
  <si>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</si>
  <si>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</si>
  <si>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</si>
  <si>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</si>
  <si>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</si>
  <si>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</si>
  <si>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</si>
  <si>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</si>
  <si>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</si>
  <si>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</si>
  <si>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</si>
  <si>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</si>
  <si>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</si>
  <si>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</si>
  <si>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</si>
  <si>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</si>
  <si>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</si>
  <si>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</si>
  <si>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</si>
  <si>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</si>
  <si>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</si>
  <si>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</si>
  <si>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</si>
  <si>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</si>
  <si>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</si>
  <si>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</si>
  <si>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</si>
  <si>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</si>
  <si>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</si>
  <si>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</si>
  <si>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</si>
  <si>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</si>
  <si>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</si>
  <si>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</si>
  <si>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</si>
  <si>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</si>
  <si>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</si>
  <si>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</si>
  <si>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</si>
  <si>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</si>
  <si>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</si>
  <si>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</si>
  <si>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</si>
  <si>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</si>
  <si>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</si>
  <si>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</si>
  <si>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</si>
  <si>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</si>
  <si>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</si>
  <si>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</si>
  <si>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</si>
  <si>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</si>
  <si>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</si>
  <si>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</si>
  <si>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</si>
  <si>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</si>
  <si>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</si>
  <si>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</si>
  <si>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</si>
  <si>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</si>
  <si>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</si>
  <si>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</si>
  <si>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</si>
  <si>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</si>
  <si>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</si>
  <si>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</si>
  <si>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</si>
  <si>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</si>
  <si>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</si>
  <si>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</si>
  <si>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</si>
  <si>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</si>
  <si>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</si>
  <si>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</si>
  <si>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</si>
  <si>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</si>
  <si>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</si>
  <si>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</si>
  <si>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</si>
  <si>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</si>
  <si>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</si>
  <si>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</si>
  <si>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</si>
  <si>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</si>
  <si>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</si>
  <si>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</si>
  <si>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</si>
  <si>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</si>
  <si>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</si>
  <si>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</si>
  <si>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</si>
  <si>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</si>
  <si>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</si>
  <si>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</si>
  <si>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</si>
  <si>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</si>
  <si>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</si>
  <si>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</si>
  <si>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</si>
  <si>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</si>
  <si>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</si>
  <si>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</si>
  <si>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</si>
  <si>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</si>
  <si>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</si>
  <si>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</si>
  <si>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</si>
  <si>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</si>
  <si>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</si>
  <si>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</si>
  <si>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</si>
  <si>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</si>
  <si>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</si>
  <si>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</si>
  <si>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</si>
  <si>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</si>
  <si>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</si>
  <si>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</si>
  <si>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</si>
  <si>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</si>
  <si>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</si>
  <si>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</si>
  <si>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</si>
  <si>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</si>
  <si>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</si>
  <si>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</si>
  <si>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</si>
  <si>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</si>
  <si>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</si>
  <si>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</si>
  <si>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</si>
  <si>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</si>
  <si>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</si>
  <si>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</si>
  <si>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</si>
  <si>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</si>
  <si>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</si>
  <si>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</si>
  <si>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</si>
  <si>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</si>
  <si>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</si>
  <si>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</si>
  <si>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</si>
  <si>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</si>
  <si>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</si>
  <si>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</si>
  <si>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</si>
  <si>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</si>
  <si>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</si>
  <si>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</si>
  <si>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</si>
  <si>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</si>
  <si>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</si>
  <si>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</si>
  <si>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</si>
  <si>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</si>
  <si>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</si>
  <si>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</si>
  <si>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</si>
  <si>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</si>
  <si>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</si>
  <si>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</si>
  <si>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</si>
  <si>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</si>
  <si>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</si>
  <si>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</si>
  <si>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</si>
  <si>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</si>
  <si>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</si>
  <si>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</si>
  <si>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</si>
  <si>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</si>
  <si>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</si>
  <si>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</si>
  <si>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</si>
  <si>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</si>
  <si>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</si>
  <si>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</si>
  <si>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</si>
  <si>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</si>
  <si>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</si>
  <si>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</si>
  <si>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</si>
  <si>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</si>
  <si>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</si>
  <si>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</si>
  <si>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</si>
  <si>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</si>
  <si>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</si>
  <si>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</si>
  <si>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</si>
  <si>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</si>
  <si>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</si>
  <si>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</si>
  <si>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</si>
  <si>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</si>
  <si>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</si>
  <si>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</si>
  <si>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</si>
  <si>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</si>
  <si>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</si>
  <si>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</si>
  <si>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</si>
  <si>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</si>
  <si>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</si>
  <si>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</si>
  <si>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</si>
  <si>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</si>
  <si>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</si>
  <si>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</si>
  <si>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</si>
  <si>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</si>
  <si>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</si>
  <si>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</si>
  <si>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</si>
  <si>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</si>
  <si>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</si>
  <si>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</si>
  <si>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</si>
  <si>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</si>
  <si>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</si>
  <si>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</si>
  <si>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</si>
  <si>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</si>
  <si>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</si>
  <si>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</si>
  <si>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</si>
  <si>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</si>
  <si>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</si>
  <si>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</si>
  <si>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</si>
  <si>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</si>
  <si>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</si>
  <si>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</si>
  <si>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</si>
  <si>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</si>
  <si>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</si>
  <si>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</si>
  <si>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</si>
  <si>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</si>
  <si>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</si>
  <si>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</si>
  <si>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</si>
  <si>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</si>
  <si>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</si>
  <si>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</si>
  <si>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</si>
  <si>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</si>
  <si>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</si>
  <si>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</si>
  <si>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</si>
  <si>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</si>
  <si>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</si>
  <si>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</si>
  <si>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</si>
  <si>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</si>
  <si>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</si>
  <si>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</si>
  <si>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</si>
  <si>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</si>
  <si>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</si>
  <si>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</si>
  <si>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</si>
  <si>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</si>
  <si>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</si>
  <si>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</si>
  <si>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</si>
  <si>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</si>
  <si>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</si>
  <si>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</si>
  <si>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</si>
  <si>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</si>
  <si>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</si>
  <si>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</si>
  <si>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</si>
  <si>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</si>
  <si>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</si>
  <si>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</si>
  <si>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</si>
  <si>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</si>
  <si>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</si>
  <si>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</si>
  <si>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</si>
  <si>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</si>
  <si>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</si>
  <si>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</si>
  <si>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</si>
  <si>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</si>
  <si>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</si>
  <si>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</si>
  <si>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</si>
  <si>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</si>
  <si>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</si>
  <si>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</si>
  <si>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</si>
  <si>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</si>
  <si>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</si>
  <si>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</si>
  <si>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</si>
  <si>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</si>
  <si>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</si>
  <si>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</si>
  <si>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</si>
  <si>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</si>
  <si>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</si>
  <si>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</si>
  <si>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</si>
  <si>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</si>
  <si>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</si>
  <si>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</si>
  <si>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</si>
  <si>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</si>
  <si>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</si>
  <si>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</si>
  <si>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</si>
  <si>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</si>
  <si>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</si>
  <si>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</si>
  <si>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</si>
  <si>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</si>
  <si>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</si>
  <si>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</si>
  <si>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</si>
  <si>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</si>
  <si>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</si>
  <si>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</si>
  <si>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</si>
  <si>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</si>
  <si>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</si>
  <si>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</si>
  <si>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</si>
  <si>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</si>
  <si>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</si>
  <si>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</si>
  <si>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</si>
  <si>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</si>
  <si>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</si>
  <si>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</si>
  <si>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</si>
  <si>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</si>
  <si>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</si>
  <si>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</si>
  <si>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</si>
  <si>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</si>
  <si>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</si>
  <si>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</si>
  <si>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</si>
  <si>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</si>
  <si>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</si>
  <si>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</si>
  <si>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</si>
  <si>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</si>
  <si>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</si>
  <si>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</si>
  <si>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</si>
  <si>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</si>
  <si>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</si>
  <si>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</si>
  <si>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</si>
  <si>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</si>
  <si>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</si>
  <si>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</si>
  <si>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</si>
  <si>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</si>
  <si>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</si>
  <si>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</si>
  <si>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</si>
  <si>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</si>
  <si>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</si>
  <si>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</si>
  <si>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</si>
  <si>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</si>
  <si>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</si>
  <si>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</si>
  <si>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</si>
  <si>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</si>
  <si>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</si>
  <si>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</si>
  <si>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</si>
  <si>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</si>
  <si>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</si>
  <si>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</si>
  <si>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</si>
  <si>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</si>
  <si>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</si>
  <si>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</si>
  <si>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</si>
  <si>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</si>
  <si>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</si>
  <si>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</si>
  <si>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</si>
  <si>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</si>
  <si>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</si>
  <si>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</si>
  <si>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</si>
  <si>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</si>
  <si>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</si>
  <si>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</si>
  <si>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</si>
  <si>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</si>
  <si>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</si>
  <si>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</si>
  <si>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</si>
  <si>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</si>
  <si>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</si>
  <si>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</si>
  <si>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</si>
  <si>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</si>
  <si>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</si>
  <si>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</si>
  <si>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</si>
  <si>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</si>
  <si>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</si>
  <si>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</si>
  <si>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</si>
  <si>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</si>
  <si>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</si>
  <si>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</si>
  <si>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</si>
  <si>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</si>
  <si>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</si>
  <si>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</si>
  <si>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</si>
  <si>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</si>
  <si>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</si>
  <si>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</si>
  <si>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</si>
  <si>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</si>
  <si>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</si>
  <si>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</si>
  <si>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</si>
  <si>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</si>
  <si>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</si>
  <si>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</si>
  <si>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</si>
  <si>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</si>
  <si>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</si>
  <si>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</si>
  <si>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</si>
  <si>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</si>
  <si>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</si>
  <si>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</si>
  <si>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</si>
  <si>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</si>
  <si>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</si>
  <si>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</si>
  <si>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</si>
  <si>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</si>
  <si>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</si>
  <si>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</si>
  <si>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</si>
  <si>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</si>
  <si>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</si>
  <si>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</si>
  <si>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</si>
  <si>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</si>
  <si>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</si>
  <si>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</si>
  <si>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</si>
  <si>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</si>
  <si>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</si>
  <si>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</si>
  <si>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</si>
  <si>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</si>
  <si>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</si>
  <si>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</si>
  <si>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</si>
  <si>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</si>
  <si>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</si>
  <si>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</si>
  <si>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</si>
  <si>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</si>
  <si>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</si>
  <si>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</si>
  <si>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</si>
  <si>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</si>
  <si>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</si>
  <si>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</si>
  <si>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</si>
  <si>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</si>
  <si>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</si>
  <si>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</si>
  <si>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</si>
  <si>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</si>
  <si>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</si>
  <si>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</si>
  <si>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</si>
  <si>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</si>
  <si>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</si>
  <si>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</si>
  <si>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</si>
  <si>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</si>
  <si>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</si>
  <si>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</si>
  <si>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</si>
  <si>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</si>
  <si>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</si>
  <si>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</si>
  <si>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</si>
  <si>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</si>
  <si>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</si>
  <si>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</si>
  <si>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</si>
  <si>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</si>
  <si>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</si>
  <si>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</si>
  <si>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</si>
  <si>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</si>
  <si>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</si>
  <si>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</si>
  <si>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</si>
  <si>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</si>
  <si>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</si>
  <si>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</si>
  <si>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</si>
  <si>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</si>
  <si>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</si>
  <si>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</si>
  <si>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</si>
  <si>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</si>
  <si>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</si>
  <si>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</si>
  <si>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</si>
  <si>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</si>
  <si>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</si>
  <si>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</si>
  <si>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</si>
  <si>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</si>
  <si>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</si>
  <si>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</si>
  <si>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</si>
  <si>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</si>
  <si>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</si>
  <si>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</si>
  <si>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</si>
  <si>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</si>
  <si>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</si>
  <si>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</si>
  <si>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</si>
  <si>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</si>
  <si>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</si>
  <si>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</si>
  <si>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</si>
  <si>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</si>
  <si>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</si>
  <si>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</si>
  <si>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</si>
  <si>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</si>
  <si>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</si>
  <si>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</si>
  <si>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</si>
  <si>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</si>
  <si>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</si>
  <si>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</si>
  <si>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</si>
  <si>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</si>
  <si>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</si>
  <si>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</si>
  <si>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</si>
  <si>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</si>
  <si>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</si>
  <si>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</si>
  <si>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</si>
  <si>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</si>
  <si>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</si>
  <si>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</si>
  <si>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</si>
  <si>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</si>
  <si>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</si>
  <si>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</si>
  <si>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</si>
  <si>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</si>
  <si>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</si>
  <si>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</si>
  <si>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</si>
  <si>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</si>
  <si>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</si>
  <si>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</si>
  <si>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</si>
  <si>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</si>
  <si>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</si>
  <si>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</si>
  <si>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</si>
  <si>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</si>
  <si>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</si>
  <si>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</si>
  <si>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</si>
  <si>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</si>
  <si>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</si>
  <si>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</si>
  <si>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</si>
  <si>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</si>
  <si>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</si>
  <si>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</si>
  <si>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</si>
  <si>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</si>
  <si>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</si>
  <si>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</si>
  <si>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</si>
  <si>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</si>
  <si>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</si>
  <si>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</si>
  <si>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</si>
  <si>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</si>
  <si>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</si>
  <si>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</si>
  <si>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</si>
  <si>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</si>
  <si>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</si>
  <si>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</si>
  <si>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</si>
  <si>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</si>
  <si>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</si>
  <si>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</si>
  <si>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</si>
  <si>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</si>
  <si>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</si>
  <si>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</si>
  <si>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</si>
  <si>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</si>
  <si>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</si>
  <si>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</si>
  <si>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</si>
  <si>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</si>
  <si>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</si>
  <si>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</si>
  <si>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</si>
  <si>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</si>
  <si>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</si>
  <si>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</si>
  <si>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</si>
  <si>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</si>
  <si>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</si>
  <si>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</si>
  <si>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</si>
  <si>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</si>
  <si>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</si>
  <si>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</si>
  <si>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</si>
  <si>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</si>
  <si>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</si>
  <si>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</si>
  <si>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</si>
  <si>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</si>
  <si>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</si>
  <si>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</si>
  <si>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</si>
  <si>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</si>
  <si>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</si>
  <si>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</si>
  <si>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</si>
  <si>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</si>
  <si>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</si>
  <si>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</si>
  <si>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</si>
  <si>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</si>
  <si>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</si>
  <si>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</si>
  <si>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</si>
  <si>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</si>
  <si>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</si>
  <si>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</si>
  <si>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</si>
  <si>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</si>
  <si>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</si>
  <si>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</si>
  <si>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</si>
  <si>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</si>
  <si>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</si>
  <si>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</si>
  <si>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</si>
  <si>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</si>
  <si>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</si>
  <si>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</si>
  <si>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</si>
  <si>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</si>
  <si>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</si>
  <si>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</si>
  <si>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</si>
  <si>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</si>
  <si>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</si>
  <si>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</si>
  <si>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</si>
  <si>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</si>
  <si>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</si>
  <si>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</si>
  <si>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</si>
  <si>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</si>
  <si>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</si>
  <si>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</si>
  <si>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</si>
  <si>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</si>
  <si>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</si>
  <si>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</si>
  <si>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</si>
  <si>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</si>
  <si>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</si>
  <si>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</si>
  <si>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</si>
  <si>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</si>
  <si>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</si>
  <si>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</si>
  <si>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</si>
  <si>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</si>
  <si>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</si>
  <si>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</si>
  <si>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</si>
  <si>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</si>
  <si>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</si>
  <si>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</si>
  <si>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</si>
  <si>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</si>
  <si>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</si>
  <si>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</si>
  <si>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</si>
  <si>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</si>
  <si>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</si>
  <si>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</si>
  <si>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</si>
  <si>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</si>
  <si>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</si>
  <si>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</si>
  <si>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</si>
  <si>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</si>
  <si>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</si>
  <si>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</si>
  <si>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</si>
  <si>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</si>
  <si>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</si>
  <si>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</si>
  <si>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</si>
  <si>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</si>
  <si>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</si>
  <si>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</si>
  <si>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</si>
  <si>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</si>
  <si>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</si>
  <si>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</si>
  <si>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</si>
  <si>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</si>
  <si>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</si>
  <si>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</si>
  <si>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</si>
  <si>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</si>
  <si>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</si>
  <si>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</si>
  <si>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</si>
  <si>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</si>
  <si>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</si>
  <si>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</si>
  <si>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</si>
  <si>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</si>
  <si>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</si>
  <si>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</si>
  <si>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</si>
  <si>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</si>
  <si>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</si>
  <si>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</si>
  <si>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</si>
  <si>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</si>
  <si>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</si>
  <si>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</si>
  <si>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</si>
  <si>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</si>
  <si>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</si>
  <si>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</si>
  <si>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</si>
  <si>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</si>
  <si>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</si>
  <si>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</si>
  <si>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</si>
  <si>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</si>
  <si>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</si>
  <si>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</si>
  <si>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</si>
  <si>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</si>
  <si>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</si>
  <si>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</si>
  <si>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</si>
  <si>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</si>
  <si>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</si>
  <si>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</si>
  <si>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</si>
  <si>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</si>
  <si>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</si>
  <si>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</si>
  <si>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</si>
  <si>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</si>
  <si>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</si>
  <si>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</si>
  <si>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</si>
  <si>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</si>
  <si>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</si>
  <si>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</si>
  <si>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</si>
  <si>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</si>
  <si>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</si>
  <si>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</si>
  <si>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</si>
  <si>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</si>
  <si>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</si>
  <si>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</si>
  <si>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</si>
  <si>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</si>
  <si>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</si>
  <si>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</si>
  <si>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</si>
  <si>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</si>
  <si>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</si>
  <si>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</si>
  <si>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</si>
  <si>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</si>
  <si>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</si>
  <si>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</si>
  <si>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</si>
  <si>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</si>
  <si>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</si>
  <si>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</si>
  <si>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</si>
  <si>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</si>
  <si>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</si>
  <si>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</si>
  <si>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</si>
  <si>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</si>
  <si>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</si>
  <si>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</si>
  <si>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</si>
  <si>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</si>
  <si>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</si>
  <si>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</si>
  <si>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</si>
  <si>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</si>
  <si>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</si>
  <si>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</si>
  <si>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</si>
  <si>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</si>
  <si>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</si>
  <si>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</si>
  <si>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</si>
  <si>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</si>
  <si>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</si>
  <si>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</si>
  <si>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</si>
  <si>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</si>
  <si>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</si>
  <si>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</si>
  <si>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</si>
  <si>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</si>
  <si>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</si>
  <si>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</si>
  <si>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</si>
  <si>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</si>
  <si>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</si>
  <si>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</si>
  <si>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</si>
  <si>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</si>
  <si>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</si>
  <si>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</si>
  <si>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</si>
  <si>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</si>
  <si>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</si>
  <si>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</si>
  <si>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</si>
  <si>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</si>
  <si>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</si>
  <si>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</si>
  <si>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</si>
  <si>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</si>
  <si>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</si>
  <si>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</si>
  <si>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</si>
  <si>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</si>
  <si>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</si>
  <si>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</si>
  <si>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</si>
  <si>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</si>
  <si>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</si>
  <si>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</si>
  <si>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</si>
  <si>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</si>
  <si>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</si>
  <si>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</si>
  <si>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</si>
  <si>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</si>
  <si>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</si>
  <si>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</si>
  <si>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</si>
  <si>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</si>
  <si>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</si>
  <si>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</si>
  <si>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</si>
  <si>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</si>
  <si>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</si>
  <si>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</si>
  <si>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</si>
  <si>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</si>
  <si>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</si>
  <si>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</si>
  <si>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</si>
  <si>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</si>
  <si>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</si>
  <si>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</si>
  <si>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</si>
  <si>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</si>
  <si>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</si>
  <si>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</si>
  <si>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</si>
  <si>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</si>
  <si>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</si>
  <si>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</si>
  <si>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</si>
  <si>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</si>
  <si>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</si>
  <si>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</si>
  <si>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</si>
  <si>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</si>
  <si>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</si>
  <si>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</si>
  <si>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</si>
  <si>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</si>
  <si>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</si>
  <si>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</si>
  <si>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</si>
  <si>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</si>
  <si>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</si>
  <si>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</si>
  <si>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</si>
  <si>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</si>
  <si>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</si>
  <si>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</si>
  <si>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</si>
  <si>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</si>
  <si>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</si>
  <si>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</si>
  <si>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</si>
  <si>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</si>
  <si>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</si>
  <si>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</si>
  <si>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</si>
  <si>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</si>
  <si>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</si>
  <si>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</si>
  <si>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</si>
  <si>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</si>
  <si>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</si>
  <si>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</si>
  <si>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</si>
  <si>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</si>
  <si>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</si>
  <si>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</si>
  <si>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</si>
  <si>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</si>
  <si>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</si>
  <si>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</si>
  <si>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</si>
  <si>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</si>
  <si>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</si>
  <si>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</si>
  <si>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</si>
  <si>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</si>
  <si>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</si>
  <si>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</si>
  <si>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</si>
  <si>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</si>
  <si>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</si>
  <si>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</si>
  <si>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</si>
  <si>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</si>
  <si>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</si>
  <si>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</si>
  <si>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</si>
  <si>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</si>
  <si>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</si>
  <si>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</si>
  <si>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</si>
  <si>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</si>
  <si>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</si>
  <si>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</si>
  <si>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</si>
  <si>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</si>
  <si>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</si>
  <si>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</si>
  <si>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</si>
  <si>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</si>
  <si>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</si>
  <si>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</si>
  <si>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</si>
  <si>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</si>
  <si>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</si>
  <si>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</si>
  <si>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</si>
  <si>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</si>
  <si>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</si>
  <si>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</si>
  <si>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</si>
  <si>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</si>
  <si>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</si>
  <si>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</si>
  <si>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</si>
  <si>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</si>
  <si>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</si>
  <si>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</si>
  <si>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</si>
  <si>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</si>
  <si>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</si>
  <si>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</si>
  <si>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</si>
  <si>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</si>
  <si>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</si>
  <si>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</si>
  <si>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</si>
  <si>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</si>
  <si>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</si>
  <si>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</si>
  <si>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</si>
  <si>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</si>
  <si>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</si>
  <si>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</si>
  <si>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</si>
  <si>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</si>
  <si>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</si>
  <si>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</si>
  <si>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</si>
  <si>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</si>
  <si>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</si>
  <si>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</si>
  <si>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</si>
  <si>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</si>
  <si>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</si>
  <si>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</si>
  <si>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</si>
  <si>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</si>
  <si>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</si>
  <si>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</si>
  <si>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</si>
  <si>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</si>
  <si>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</si>
  <si>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</si>
  <si>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</si>
  <si>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</si>
  <si>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</si>
  <si>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</si>
  <si>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</si>
  <si>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</si>
  <si>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</si>
  <si>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</si>
  <si>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</si>
  <si>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</si>
  <si>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</si>
  <si>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</si>
  <si>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</si>
  <si>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</si>
  <si>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</si>
  <si>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</si>
  <si>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</si>
  <si>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</si>
  <si>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</si>
  <si>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</si>
  <si>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</si>
  <si>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</si>
  <si>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</si>
  <si>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</si>
  <si>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</si>
  <si>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</si>
  <si>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</si>
  <si>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</si>
  <si>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</si>
  <si>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</si>
  <si>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</si>
  <si>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</si>
  <si>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</si>
  <si>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</si>
  <si>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</si>
  <si>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</si>
  <si>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</si>
  <si>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</si>
  <si>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</si>
  <si>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</si>
  <si>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</si>
  <si>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</si>
  <si>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</si>
  <si>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</si>
  <si>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</si>
  <si>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</si>
  <si>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</si>
  <si>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</si>
  <si>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</si>
  <si>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</si>
  <si>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</si>
  <si>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</si>
  <si>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</si>
  <si>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</si>
  <si>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</si>
  <si>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</si>
  <si>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</si>
  <si>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</si>
  <si>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</si>
  <si>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</si>
  <si>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</si>
  <si>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</si>
  <si>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</si>
  <si>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</si>
  <si>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</si>
  <si>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</si>
  <si>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</si>
  <si>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</si>
  <si>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</si>
  <si>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</si>
  <si>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</si>
  <si>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</si>
  <si>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</si>
  <si>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</si>
  <si>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</si>
  <si>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</si>
  <si>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</si>
  <si>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</si>
  <si>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</si>
  <si>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</si>
  <si>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</si>
  <si>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</si>
  <si>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</si>
  <si>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</si>
  <si>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</si>
  <si>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</si>
  <si>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</si>
  <si>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</si>
  <si>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</si>
  <si>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</si>
  <si>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</si>
  <si>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</si>
  <si>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</si>
  <si>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</si>
  <si>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</si>
  <si>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</si>
  <si>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</si>
  <si>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</si>
  <si>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</si>
  <si>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</si>
  <si>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</si>
  <si>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</si>
  <si>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</si>
  <si>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</si>
  <si>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</si>
  <si>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</si>
  <si>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</si>
  <si>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</si>
  <si>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</si>
  <si>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</si>
  <si>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</si>
  <si>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</si>
  <si>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</si>
  <si>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</si>
  <si>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</si>
  <si>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</si>
  <si>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</si>
  <si>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</si>
  <si>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</si>
  <si>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</si>
  <si>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</si>
  <si>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</si>
  <si>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</si>
  <si>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</si>
  <si>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</si>
  <si>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</si>
  <si>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</si>
  <si>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</si>
  <si>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</si>
  <si>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</si>
  <si>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</si>
  <si>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</si>
  <si>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</si>
  <si>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</si>
  <si>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</si>
  <si>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</si>
  <si>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</si>
  <si>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</si>
  <si>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</si>
  <si>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</si>
  <si>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</si>
  <si>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</si>
  <si>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</si>
  <si>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</si>
  <si>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</si>
  <si>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</si>
  <si>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</si>
  <si>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</si>
  <si>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</si>
  <si>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</si>
  <si>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</si>
  <si>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</si>
  <si>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</si>
  <si>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</si>
  <si>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</si>
  <si>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</si>
  <si>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</si>
  <si>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</si>
  <si>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</si>
  <si>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</si>
  <si>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</si>
  <si>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</si>
  <si>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</si>
  <si>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</si>
  <si>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</si>
  <si>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</si>
  <si>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</si>
  <si>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</si>
  <si>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</si>
  <si>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</si>
  <si>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</si>
  <si>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</si>
  <si>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</si>
  <si>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</si>
  <si>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</si>
  <si>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</si>
  <si>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</si>
  <si>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</si>
  <si>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</si>
  <si>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</si>
  <si>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</si>
  <si>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</si>
  <si>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</si>
  <si>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</si>
  <si>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</si>
  <si>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</si>
  <si>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</si>
  <si>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</si>
  <si>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</si>
  <si>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</si>
  <si>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</si>
  <si>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</si>
  <si>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</si>
  <si>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</si>
  <si>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</si>
  <si>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</si>
  <si>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</si>
  <si>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</si>
  <si>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</si>
  <si>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</si>
  <si>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</si>
  <si>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</si>
  <si>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</si>
  <si>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</si>
  <si>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</si>
  <si>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</si>
  <si>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</si>
  <si>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</si>
  <si>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</si>
  <si>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</si>
  <si>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</si>
  <si>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</si>
  <si>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</si>
  <si>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</si>
  <si>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</si>
  <si>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</si>
  <si>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</si>
  <si>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</si>
  <si>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</si>
  <si>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</si>
  <si>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</si>
  <si>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</si>
  <si>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</si>
  <si>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</si>
  <si>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</si>
  <si>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</si>
  <si>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</si>
  <si>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</si>
  <si>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</si>
  <si>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</si>
  <si>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</si>
  <si>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</si>
  <si>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</si>
  <si>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</si>
  <si>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</si>
  <si>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</si>
  <si>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</si>
  <si>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</si>
  <si>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</si>
  <si>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</si>
  <si>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</si>
  <si>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</si>
  <si>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</si>
  <si>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</si>
  <si>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</si>
  <si>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</si>
  <si>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</si>
  <si>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</si>
  <si>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</si>
  <si>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</si>
  <si>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</si>
  <si>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</si>
  <si>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</si>
  <si>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</si>
  <si>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</si>
  <si>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</si>
  <si>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</si>
  <si>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</si>
  <si>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</si>
  <si>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</si>
  <si>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</si>
  <si>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</si>
  <si>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</si>
  <si>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</si>
  <si>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</si>
  <si>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</si>
  <si>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</si>
  <si>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</si>
  <si>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</si>
  <si>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</si>
  <si>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</si>
  <si>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</si>
  <si>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</si>
  <si>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</si>
  <si>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</si>
  <si>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</si>
  <si>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</si>
  <si>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</si>
  <si>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</si>
  <si>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</si>
  <si>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</si>
  <si>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</si>
  <si>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</si>
  <si>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</si>
  <si>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</si>
  <si>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</si>
  <si>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</si>
  <si>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</si>
  <si>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</si>
  <si>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</si>
  <si>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</si>
  <si>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</si>
  <si>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</si>
  <si>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</si>
  <si>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</si>
  <si>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</si>
  <si>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</si>
  <si>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</si>
  <si>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</si>
  <si>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</si>
  <si>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</si>
  <si>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</si>
  <si>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</si>
  <si>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</si>
  <si>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</si>
  <si>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</si>
  <si>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</si>
  <si>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</si>
  <si>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</si>
  <si>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</si>
  <si>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</si>
  <si>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</si>
  <si>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</si>
  <si>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</si>
  <si>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</si>
  <si>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</si>
  <si>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</si>
  <si>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</si>
  <si>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</si>
  <si>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</si>
  <si>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</si>
  <si>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</si>
  <si>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</si>
  <si>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</si>
  <si>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</si>
  <si>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</si>
  <si>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</si>
  <si>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</si>
  <si>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</si>
  <si>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</si>
  <si>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</si>
  <si>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</si>
  <si>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</si>
  <si>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</si>
  <si>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</si>
  <si>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</si>
  <si>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</si>
  <si>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</si>
  <si>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</si>
  <si>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</si>
  <si>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</si>
  <si>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</si>
  <si>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</si>
  <si>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</si>
  <si>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</si>
  <si>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</si>
  <si>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</si>
  <si>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</si>
  <si>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</si>
  <si>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</si>
  <si>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</si>
  <si>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</si>
  <si>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</si>
  <si>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</si>
  <si>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</si>
  <si>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</si>
  <si>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</si>
  <si>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</si>
  <si>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</si>
  <si>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</si>
  <si>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</si>
  <si>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</si>
  <si>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</si>
  <si>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</si>
  <si>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</si>
  <si>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</si>
  <si>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</si>
  <si>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</si>
  <si>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</si>
  <si>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</si>
  <si>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</si>
  <si>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</si>
  <si>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</si>
  <si>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</si>
  <si>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</si>
  <si>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</si>
  <si>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</si>
  <si>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</si>
  <si>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</si>
  <si>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</si>
  <si>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</si>
  <si>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</si>
  <si>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</si>
  <si>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</si>
  <si>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</si>
  <si>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</si>
  <si>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</si>
  <si>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</si>
  <si>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</si>
  <si>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</si>
  <si>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</si>
  <si>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</si>
  <si>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</si>
  <si>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</si>
  <si>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</si>
  <si>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</si>
  <si>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</si>
  <si>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</si>
  <si>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</si>
  <si>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</si>
  <si>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</si>
  <si>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</si>
  <si>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</si>
  <si>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</si>
  <si>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</si>
  <si>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</si>
  <si>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</si>
  <si>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</si>
  <si>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</si>
  <si>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</si>
  <si>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</si>
  <si>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</si>
  <si>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</si>
  <si>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</si>
  <si>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</si>
  <si>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</si>
  <si>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</si>
  <si>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</si>
  <si>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</si>
  <si>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</si>
  <si>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</si>
  <si>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</si>
  <si>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</si>
  <si>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</si>
  <si>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</si>
  <si>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</si>
  <si>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</si>
  <si>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</si>
  <si>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</si>
  <si>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</si>
  <si>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</si>
  <si>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</si>
  <si>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</si>
  <si>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</si>
  <si>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</si>
  <si>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</si>
  <si>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</si>
  <si>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</si>
  <si>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</si>
  <si>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</si>
  <si>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</si>
  <si>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</si>
  <si>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</si>
  <si>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</si>
  <si>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</si>
  <si>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</si>
  <si>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</si>
  <si>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</si>
  <si>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</si>
  <si>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</si>
  <si>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</si>
  <si>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</si>
  <si>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</si>
  <si>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</si>
  <si>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</si>
  <si>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</si>
  <si>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</si>
  <si>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</si>
  <si>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</si>
  <si>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</si>
  <si>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</si>
  <si>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</si>
  <si>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</si>
  <si>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</si>
  <si>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</si>
  <si>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</si>
  <si>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</si>
  <si>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</si>
  <si>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</si>
  <si>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</si>
  <si>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</si>
  <si>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</si>
  <si>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</si>
  <si>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</si>
  <si>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</si>
  <si>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</si>
  <si>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</si>
  <si>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</si>
  <si>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</si>
  <si>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</si>
  <si>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</si>
  <si>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</si>
  <si>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</si>
  <si>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</si>
  <si>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</si>
  <si>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</si>
  <si>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</si>
  <si>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</si>
  <si>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</si>
  <si>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</si>
  <si>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</si>
  <si>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</si>
  <si>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</si>
  <si>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</si>
  <si>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</si>
  <si>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</si>
  <si>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</si>
  <si>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</si>
  <si>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</si>
  <si>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</si>
  <si>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</si>
  <si>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</si>
  <si>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</si>
  <si>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</si>
  <si>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</si>
  <si>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</si>
  <si>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</si>
  <si>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</si>
  <si>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</si>
  <si>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</si>
  <si>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</si>
  <si>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</si>
  <si>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</si>
  <si>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</si>
  <si>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</si>
  <si>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</si>
  <si>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</si>
  <si>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</si>
  <si>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</si>
  <si>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</si>
  <si>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</si>
  <si>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</si>
  <si>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</si>
  <si>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</si>
  <si>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</si>
  <si>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</si>
  <si>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</si>
  <si>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</si>
  <si>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</si>
  <si>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</si>
  <si>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</si>
  <si>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</si>
  <si>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</si>
  <si>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</si>
  <si>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</si>
  <si>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</si>
  <si>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</si>
  <si>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</si>
  <si>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</si>
  <si>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</si>
  <si>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</si>
  <si>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</si>
  <si>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</si>
  <si>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</si>
  <si>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</si>
  <si>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</si>
  <si>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</si>
  <si>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</si>
  <si>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</si>
  <si>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</si>
  <si>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</si>
  <si>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</si>
  <si>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</si>
  <si>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</si>
  <si>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</si>
  <si>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</si>
  <si>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</si>
  <si>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</si>
  <si>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</si>
  <si>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</si>
  <si>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</si>
  <si>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</si>
  <si>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</si>
  <si>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</si>
  <si>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</si>
  <si>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</si>
  <si>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</si>
  <si>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</si>
  <si>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</si>
  <si>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</si>
  <si>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</si>
  <si>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</si>
  <si>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</si>
  <si>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</si>
  <si>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</si>
  <si>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</si>
  <si>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</si>
  <si>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</si>
  <si>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</si>
  <si>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</si>
  <si>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</si>
  <si>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</si>
  <si>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</si>
  <si>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</si>
  <si>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</si>
  <si>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</si>
  <si>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</si>
  <si>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</si>
  <si>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</si>
  <si>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</si>
  <si>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</si>
  <si>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</si>
  <si>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</si>
  <si>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</si>
  <si>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</si>
  <si>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</si>
  <si>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</si>
  <si>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</si>
  <si>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</si>
  <si>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</si>
  <si>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</si>
  <si>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</si>
  <si>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</si>
  <si>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</si>
  <si>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</si>
  <si>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</si>
  <si>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</si>
  <si>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</si>
  <si>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</si>
  <si>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</si>
  <si>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</si>
  <si>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</si>
  <si>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</si>
  <si>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</si>
  <si>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</si>
  <si>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</si>
  <si>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</si>
  <si>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</si>
  <si>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</si>
  <si>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</si>
  <si>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</si>
  <si>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</si>
  <si>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</si>
  <si>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</si>
  <si>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</si>
  <si>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</si>
  <si>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</si>
  <si>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</si>
  <si>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</si>
  <si>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</si>
  <si>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</si>
  <si>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</si>
  <si>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</si>
  <si>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</si>
  <si>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</si>
  <si>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</si>
  <si>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</si>
  <si>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</si>
  <si>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</si>
  <si>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</si>
  <si>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</si>
  <si>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</si>
  <si>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</si>
  <si>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</si>
  <si>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</si>
  <si>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</si>
  <si>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</si>
  <si>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</si>
  <si>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</si>
  <si>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</si>
  <si>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</si>
  <si>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</si>
  <si>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</si>
  <si>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</si>
  <si>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</si>
  <si>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</si>
  <si>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</si>
  <si>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</si>
  <si>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</si>
  <si>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</si>
  <si>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</si>
  <si>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</si>
  <si>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</si>
  <si>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</si>
  <si>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</si>
  <si>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</si>
  <si>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</si>
  <si>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</si>
  <si>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</si>
  <si>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</si>
  <si>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</si>
  <si>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</si>
  <si>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</si>
  <si>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</si>
  <si>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</si>
  <si>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</si>
  <si>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</si>
  <si>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</si>
  <si>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</si>
  <si>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</si>
  <si>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</si>
  <si>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</si>
  <si>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</si>
  <si>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</si>
  <si>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</si>
  <si>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</si>
  <si>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</si>
  <si>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</si>
  <si>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</si>
  <si>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</si>
  <si>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</si>
  <si>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</si>
  <si>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</si>
  <si>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</si>
  <si>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</si>
  <si>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</si>
  <si>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</si>
  <si>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</si>
  <si>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</si>
  <si>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</si>
  <si>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</si>
  <si>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</si>
  <si>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</si>
  <si>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</si>
  <si>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</si>
  <si>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</si>
  <si>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</si>
  <si>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</si>
  <si>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</si>
  <si>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</si>
  <si>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</si>
  <si>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</si>
  <si>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</si>
  <si>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</si>
  <si>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</si>
  <si>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</si>
  <si>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</si>
  <si>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</si>
  <si>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</si>
  <si>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</si>
  <si>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</si>
  <si>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</si>
  <si>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</si>
  <si>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</si>
  <si>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</si>
  <si>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</si>
  <si>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</si>
  <si>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</si>
  <si>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</si>
  <si>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</si>
  <si>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</si>
  <si>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</si>
  <si>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</si>
  <si>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</si>
  <si>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</si>
  <si>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</si>
  <si>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</si>
  <si>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</si>
  <si>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</si>
  <si>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</si>
  <si>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</si>
  <si>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</si>
  <si>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</si>
  <si>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</si>
  <si>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</si>
  <si>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</si>
  <si>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</si>
  <si>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</si>
  <si>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</si>
  <si>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</si>
  <si>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</si>
  <si>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</si>
  <si>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</si>
  <si>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</si>
  <si>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</si>
  <si>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</si>
  <si>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</si>
  <si>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</si>
  <si>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</si>
  <si>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</si>
  <si>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</si>
  <si>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</si>
  <si>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</si>
  <si>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</si>
  <si>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</si>
  <si>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</si>
  <si>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</si>
  <si>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</si>
  <si>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</si>
  <si>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</si>
  <si>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</si>
  <si>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</si>
  <si>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</si>
  <si>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</si>
  <si>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</si>
  <si>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</si>
  <si>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</si>
  <si>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</si>
  <si>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</si>
  <si>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</si>
  <si>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</si>
  <si>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</si>
  <si>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</si>
  <si>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</si>
  <si>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</si>
  <si>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</si>
  <si>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</si>
  <si>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</si>
  <si>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</si>
  <si>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</si>
  <si>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</si>
  <si>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</si>
  <si>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</si>
  <si>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</si>
  <si>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</si>
  <si>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</si>
  <si>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</si>
  <si>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</si>
  <si>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</si>
  <si>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</si>
  <si>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</si>
  <si>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</si>
  <si>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</si>
  <si>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</si>
  <si>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</si>
  <si>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</si>
  <si>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</si>
  <si>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</si>
  <si>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</si>
  <si>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</si>
  <si>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</si>
  <si>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</si>
  <si>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</si>
  <si>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</si>
  <si>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</si>
  <si>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</si>
  <si>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</si>
  <si>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</si>
  <si>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</si>
  <si>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</si>
  <si>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</si>
  <si>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</si>
  <si>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</si>
  <si>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</si>
  <si>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</si>
  <si>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</si>
  <si>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</si>
  <si>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</si>
  <si>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</si>
  <si>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</si>
  <si>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</si>
  <si>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</si>
  <si>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</si>
  <si>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</si>
  <si>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</si>
  <si>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</si>
  <si>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</si>
  <si>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</si>
  <si>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</si>
  <si>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</si>
  <si>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</si>
  <si>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</si>
  <si>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</si>
  <si>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</si>
  <si>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</si>
  <si>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</si>
  <si>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</si>
  <si>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</si>
  <si>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</si>
  <si>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</si>
  <si>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</si>
  <si>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</si>
  <si>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</si>
  <si>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</si>
  <si>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</si>
  <si>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</si>
  <si>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</si>
  <si>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</si>
  <si>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</si>
  <si>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</si>
  <si>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</si>
  <si>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</si>
  <si>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</si>
  <si>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</si>
  <si>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</si>
  <si>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</si>
  <si>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</si>
  <si>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</si>
  <si>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</si>
  <si>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</si>
  <si>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</si>
  <si>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</si>
  <si>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</si>
  <si>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</si>
  <si>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</si>
  <si>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</si>
  <si>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</si>
  <si>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</si>
  <si>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</si>
  <si>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</si>
  <si>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</si>
  <si>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</si>
  <si>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</si>
  <si>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</si>
  <si>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</si>
  <si>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</si>
  <si>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</si>
  <si>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</si>
  <si>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</si>
  <si>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</si>
  <si>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</si>
  <si>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</si>
  <si>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</si>
  <si>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</si>
  <si>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</si>
  <si>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</si>
  <si>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</si>
  <si>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</si>
  <si>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</si>
  <si>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</si>
  <si>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</si>
  <si>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</si>
  <si>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</si>
  <si>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</si>
  <si>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</si>
  <si>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</si>
  <si>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</si>
  <si>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</si>
  <si>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</si>
  <si>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</si>
  <si>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</si>
  <si>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</si>
  <si>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</si>
  <si>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</si>
  <si>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</si>
  <si>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</si>
  <si>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</si>
  <si>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</si>
  <si>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</si>
  <si>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</si>
  <si>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</si>
  <si>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</si>
  <si>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</si>
  <si>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</si>
  <si>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</si>
  <si>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</si>
  <si>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</si>
  <si>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</si>
  <si>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</si>
  <si>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</si>
  <si>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</si>
  <si>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</si>
  <si>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</si>
  <si>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</si>
  <si>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</si>
  <si>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</si>
  <si>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</si>
  <si>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</si>
  <si>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</si>
  <si>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</si>
  <si>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</si>
  <si>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</si>
  <si>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</si>
  <si>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</si>
  <si>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</si>
  <si>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</si>
  <si>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</si>
  <si>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</si>
  <si>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</si>
  <si>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</si>
  <si>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</si>
  <si>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</si>
  <si>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</si>
  <si>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</si>
  <si>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</si>
  <si>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</si>
  <si>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</si>
  <si>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</si>
  <si>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</si>
  <si>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</si>
  <si>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</si>
  <si>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</si>
  <si>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</si>
  <si>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</si>
  <si>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</si>
  <si>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</si>
  <si>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</si>
  <si>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</si>
  <si>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</si>
  <si>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</si>
  <si>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</si>
  <si>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</si>
  <si>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</si>
  <si>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</si>
  <si>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</si>
  <si>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</si>
  <si>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</si>
  <si>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</si>
  <si>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</si>
  <si>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</si>
  <si>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</si>
  <si>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</si>
  <si>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</si>
  <si>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</si>
  <si>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</si>
  <si>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</si>
  <si>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</si>
  <si>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</si>
  <si>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</si>
  <si>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</si>
  <si>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</si>
  <si>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</si>
  <si>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</si>
  <si>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</si>
  <si>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</si>
  <si>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</si>
  <si>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</si>
  <si>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</si>
  <si>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</si>
  <si>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</si>
  <si>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</si>
  <si>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</si>
  <si>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</si>
  <si>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</si>
  <si>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</si>
  <si>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</si>
  <si>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</si>
  <si>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</si>
  <si>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</si>
  <si>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</si>
  <si>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</si>
  <si>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</si>
  <si>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</si>
  <si>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</si>
  <si>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</si>
  <si>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</si>
  <si>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</si>
  <si>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</si>
  <si>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</si>
  <si>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</si>
  <si>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</si>
  <si>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</si>
  <si>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</si>
  <si>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</si>
  <si>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</si>
  <si>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</si>
  <si>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</si>
  <si>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</si>
  <si>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</si>
  <si>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</si>
  <si>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</si>
  <si>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</si>
  <si>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</si>
  <si>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</si>
  <si>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</si>
  <si>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</si>
  <si>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</si>
  <si>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</si>
  <si>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</si>
  <si>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</si>
  <si>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</si>
  <si>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</si>
  <si>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</si>
  <si>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</si>
  <si>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</si>
  <si>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</si>
  <si>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</si>
  <si>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</si>
  <si>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</si>
  <si>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</si>
  <si>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</si>
  <si>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</si>
  <si>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</si>
  <si>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</si>
  <si>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</si>
  <si>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</si>
  <si>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</si>
  <si>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</si>
  <si>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</si>
  <si>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</si>
  <si>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</si>
  <si>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</si>
  <si>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</si>
  <si>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</si>
  <si>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</si>
  <si>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</si>
  <si>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</si>
  <si>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</si>
  <si>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</si>
  <si>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</si>
  <si>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</si>
  <si>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</si>
  <si>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</si>
  <si>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</si>
  <si>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</si>
  <si>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</si>
  <si>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</si>
  <si>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</si>
  <si>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</si>
  <si>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</si>
  <si>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</si>
  <si>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</si>
  <si>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</si>
  <si>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</si>
  <si>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</si>
  <si>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</si>
  <si>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</si>
  <si>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</si>
  <si>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</si>
  <si>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</si>
  <si>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</si>
  <si>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</si>
  <si>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</si>
  <si>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</si>
  <si>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</si>
  <si>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</si>
  <si>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</si>
  <si>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</si>
  <si>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</si>
  <si>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</si>
  <si>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</si>
  <si>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</si>
  <si>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</si>
  <si>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</si>
  <si>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</si>
  <si>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</si>
  <si>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</si>
  <si>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</si>
  <si>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</si>
  <si>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</si>
  <si>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</si>
  <si>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</si>
  <si>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</si>
  <si>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</si>
  <si>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</si>
  <si>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</si>
  <si>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</si>
  <si>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</si>
  <si>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</si>
  <si>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</si>
  <si>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</si>
  <si>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</si>
  <si>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</si>
  <si>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</si>
  <si>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</si>
  <si>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</si>
  <si>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</si>
  <si>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</si>
  <si>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</si>
  <si>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</si>
  <si>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</si>
  <si>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</si>
  <si>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</si>
  <si>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</si>
  <si>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</si>
  <si>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</si>
  <si>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</si>
  <si>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</si>
  <si>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</si>
  <si>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</si>
  <si>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</si>
  <si>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</si>
  <si>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</si>
  <si>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</si>
  <si>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</si>
  <si>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</si>
  <si>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</si>
  <si>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</si>
  <si>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</si>
  <si>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</si>
  <si>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</si>
  <si>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</si>
  <si>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</si>
  <si>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</si>
  <si>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</si>
  <si>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</si>
  <si>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</si>
  <si>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</si>
  <si>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</si>
  <si>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</si>
  <si>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</si>
  <si>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</si>
  <si>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</si>
  <si>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</si>
  <si>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</si>
  <si>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</si>
  <si>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</si>
  <si>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</si>
  <si>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</si>
  <si>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</si>
  <si>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</si>
  <si>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</si>
  <si>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</si>
  <si>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</si>
  <si>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</si>
  <si>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</si>
  <si>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</si>
  <si>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</si>
  <si>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</si>
  <si>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</si>
  <si>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</si>
  <si>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</si>
  <si>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</si>
  <si>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</si>
  <si>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</si>
  <si>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</si>
  <si>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</si>
  <si>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</si>
  <si>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</si>
  <si>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</si>
  <si>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</si>
  <si>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</si>
  <si>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</si>
  <si>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</si>
  <si>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</si>
  <si>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</si>
  <si>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</si>
  <si>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</si>
  <si>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</si>
  <si>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</si>
  <si>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</si>
  <si>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</si>
  <si>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</si>
  <si>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</si>
  <si>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</si>
  <si>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</si>
  <si>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</si>
  <si>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</si>
  <si>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</si>
  <si>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</si>
  <si>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</si>
  <si>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</si>
  <si>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</si>
  <si>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</si>
  <si>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</si>
  <si>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</si>
  <si>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</si>
  <si>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</si>
  <si>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</si>
  <si>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</si>
  <si>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</si>
  <si>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</si>
  <si>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</si>
  <si>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</si>
  <si>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</si>
  <si>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</si>
  <si>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</si>
  <si>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</si>
  <si>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</si>
  <si>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</si>
  <si>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</si>
  <si>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</si>
  <si>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</si>
  <si>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</si>
  <si>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</si>
  <si>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</si>
  <si>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</si>
  <si>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</si>
  <si>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</si>
  <si>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</si>
  <si>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</si>
  <si>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</si>
  <si>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</si>
  <si>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</si>
  <si>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</si>
  <si>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</si>
  <si>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</si>
  <si>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</si>
  <si>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</si>
  <si>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</si>
  <si>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</si>
  <si>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</si>
  <si>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</si>
  <si>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</si>
  <si>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</si>
  <si>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</si>
  <si>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</si>
  <si>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</si>
  <si>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</si>
  <si>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</si>
  <si>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</si>
  <si>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</si>
  <si>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</si>
  <si>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</si>
  <si>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</si>
  <si>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</si>
  <si>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</si>
  <si>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</si>
  <si>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</si>
  <si>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</si>
  <si>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</si>
  <si>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</si>
  <si>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</si>
  <si>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</si>
  <si>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</si>
  <si>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</si>
  <si>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</si>
  <si>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</si>
  <si>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</si>
  <si>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</si>
  <si>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</si>
  <si>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</si>
  <si>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</si>
  <si>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</si>
  <si>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</si>
  <si>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</si>
  <si>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</si>
  <si>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</si>
  <si>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</si>
  <si>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</si>
  <si>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</si>
  <si>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</si>
  <si>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</si>
  <si>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</si>
  <si>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</si>
  <si>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</si>
  <si>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</si>
  <si>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</si>
  <si>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</si>
  <si>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</si>
  <si>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</si>
  <si>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</si>
  <si>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</si>
  <si>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</si>
  <si>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</si>
  <si>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</si>
  <si>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</si>
  <si>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</si>
  <si>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</si>
  <si>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</si>
  <si>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</si>
  <si>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</si>
  <si>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</si>
  <si>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</si>
  <si>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</si>
  <si>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</si>
  <si>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</si>
  <si>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</si>
  <si>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</si>
  <si>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</si>
  <si>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</si>
  <si>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</si>
  <si>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</si>
  <si>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</si>
  <si>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</si>
  <si>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</si>
  <si>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</si>
  <si>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</si>
  <si>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</si>
  <si>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</si>
  <si>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</si>
  <si>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</si>
  <si>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</si>
  <si>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</si>
  <si>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</si>
  <si>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</si>
  <si>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</si>
  <si>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</si>
  <si>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</si>
  <si>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</si>
  <si>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</si>
  <si>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</si>
  <si>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</si>
  <si>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</si>
  <si>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</si>
  <si>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</si>
  <si>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</si>
  <si>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</si>
  <si>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</si>
  <si>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</si>
  <si>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</si>
  <si>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</si>
  <si>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</si>
  <si>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</si>
  <si>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</si>
  <si>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</si>
  <si>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</si>
  <si>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</si>
  <si>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</si>
  <si>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</si>
  <si>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</si>
  <si>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</si>
  <si>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</si>
  <si>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</si>
  <si>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</si>
  <si>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</si>
  <si>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</si>
  <si>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</si>
  <si>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</si>
  <si>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</si>
  <si>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</si>
  <si>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</si>
  <si>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</si>
  <si>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</si>
  <si>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</si>
  <si>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</si>
  <si>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</si>
  <si>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</si>
  <si>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</si>
  <si>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</si>
  <si>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</si>
  <si>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</si>
  <si>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</si>
  <si>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</si>
  <si>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</si>
  <si>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</si>
  <si>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</si>
  <si>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</si>
  <si>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</si>
  <si>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</si>
  <si>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</si>
  <si>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</si>
  <si>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</si>
  <si>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</si>
  <si>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</si>
  <si>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</si>
  <si>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</si>
  <si>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</si>
  <si>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</si>
  <si>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</si>
  <si>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</si>
  <si>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</si>
  <si>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</si>
  <si>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</si>
  <si>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</si>
  <si>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</si>
  <si>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</si>
  <si>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</si>
  <si>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</si>
  <si>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</si>
  <si>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</si>
  <si>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</si>
  <si>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</si>
  <si>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</si>
  <si>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</si>
  <si>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</si>
  <si>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</si>
  <si>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</si>
  <si>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</si>
  <si>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</si>
  <si>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</si>
  <si>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</si>
  <si>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</si>
  <si>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</si>
  <si>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</si>
  <si>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</si>
  <si>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</si>
  <si>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</si>
  <si>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</si>
  <si>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</si>
  <si>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</si>
  <si>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</si>
  <si>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</si>
  <si>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</si>
  <si>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</si>
  <si>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</si>
  <si>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</si>
  <si>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</si>
  <si>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</si>
  <si>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</si>
  <si>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</si>
  <si>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</si>
  <si>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</si>
  <si>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</si>
  <si>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</si>
  <si>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</si>
  <si>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</si>
  <si>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</si>
  <si>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</si>
  <si>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</si>
  <si>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</si>
  <si>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</si>
  <si>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</si>
  <si>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</si>
  <si>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</si>
  <si>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</si>
  <si>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</si>
  <si>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</si>
  <si>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</si>
  <si>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</si>
  <si>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</si>
  <si>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</si>
  <si>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</si>
  <si>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</si>
  <si>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</si>
  <si>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</si>
  <si>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</si>
  <si>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</si>
  <si>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</si>
  <si>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</si>
  <si>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</si>
  <si>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</si>
  <si>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</si>
  <si>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</si>
  <si>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</si>
  <si>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</si>
  <si>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</si>
  <si>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</si>
  <si>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</si>
  <si>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</si>
  <si>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</si>
  <si>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</si>
  <si>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</si>
  <si>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</si>
  <si>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</si>
  <si>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</si>
  <si>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</si>
  <si>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</si>
  <si>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</si>
  <si>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</si>
  <si>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</si>
  <si>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</si>
  <si>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</si>
  <si>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</si>
  <si>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</si>
  <si>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</si>
  <si>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</si>
  <si>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</si>
  <si>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</si>
  <si>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</si>
  <si>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</si>
  <si>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</si>
  <si>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</si>
  <si>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</si>
  <si>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</si>
  <si>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</si>
  <si>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</si>
  <si>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</si>
  <si>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</si>
  <si>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</si>
  <si>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</si>
  <si>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</si>
  <si>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</si>
  <si>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</si>
  <si>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</si>
  <si>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</si>
  <si>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</si>
  <si>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</si>
  <si>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</si>
  <si>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</si>
  <si>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</si>
  <si>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</si>
  <si>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</si>
  <si>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</si>
  <si>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</si>
  <si>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</si>
  <si>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</si>
  <si>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</si>
  <si>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</si>
  <si>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</si>
  <si>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</si>
  <si>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</si>
  <si>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</si>
  <si>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</si>
  <si>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</si>
  <si>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</si>
  <si>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</si>
  <si>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</si>
  <si>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</si>
  <si>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</si>
  <si>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</si>
  <si>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</si>
  <si>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</si>
  <si>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</si>
  <si>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</si>
  <si>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</si>
  <si>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</si>
  <si>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</si>
  <si>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</si>
  <si>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</si>
  <si>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</si>
  <si>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</si>
  <si>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</si>
  <si>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</si>
  <si>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</si>
  <si>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</si>
  <si>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</si>
  <si>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</si>
  <si>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</si>
  <si>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</si>
  <si>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</si>
  <si>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</si>
  <si>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</si>
  <si>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</si>
  <si>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</si>
  <si>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</si>
  <si>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</si>
  <si>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</si>
  <si>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</si>
  <si>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</si>
  <si>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</si>
  <si>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</si>
  <si>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</si>
  <si>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</si>
  <si>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</si>
  <si>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</si>
  <si>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</si>
  <si>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</si>
  <si>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</si>
  <si>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</si>
  <si>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</si>
  <si>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</si>
  <si>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</si>
  <si>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</si>
  <si>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</si>
  <si>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</si>
  <si>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</si>
  <si>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</si>
  <si>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</si>
  <si>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</si>
  <si>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</si>
  <si>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</si>
  <si>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</si>
  <si>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</si>
  <si>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</si>
  <si>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</si>
  <si>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</si>
  <si>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</si>
  <si>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</si>
  <si>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</si>
  <si>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</si>
  <si>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</si>
  <si>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</si>
  <si>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</si>
  <si>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</si>
  <si>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</si>
  <si>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</si>
  <si>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</si>
  <si>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</si>
  <si>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</si>
  <si>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</si>
  <si>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</si>
  <si>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</si>
  <si>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</si>
  <si>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</si>
  <si>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</si>
  <si>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</si>
  <si>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</si>
  <si>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</si>
  <si>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</si>
  <si>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</si>
  <si>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</si>
  <si>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</si>
  <si>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</si>
  <si>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</si>
  <si>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</si>
  <si>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</si>
  <si>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</si>
  <si>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</si>
  <si>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</si>
  <si>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</si>
  <si>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</si>
  <si>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</si>
  <si>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</si>
  <si>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</si>
  <si>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</si>
  <si>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</si>
  <si>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</si>
  <si>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</si>
  <si>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</si>
  <si>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</si>
  <si>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</si>
  <si>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</si>
  <si>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</si>
  <si>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</si>
  <si>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</si>
  <si>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</si>
  <si>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</si>
  <si>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</si>
  <si>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</si>
  <si>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</si>
  <si>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</si>
  <si>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</si>
  <si>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</si>
  <si>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</si>
  <si>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</si>
  <si>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</si>
  <si>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</si>
  <si>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</si>
  <si>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</si>
  <si>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</si>
  <si>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</si>
  <si>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</si>
  <si>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</si>
  <si>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</si>
  <si>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</si>
  <si>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</si>
  <si>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</si>
  <si>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</si>
  <si>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</si>
  <si>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</si>
  <si>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</si>
  <si>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</si>
  <si>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</si>
  <si>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</si>
  <si>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</si>
  <si>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</si>
  <si>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</si>
  <si>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</si>
  <si>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</si>
  <si>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</si>
  <si>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</si>
  <si>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</si>
  <si>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</si>
  <si>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</si>
  <si>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</si>
  <si>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</si>
  <si>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</si>
  <si>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</si>
  <si>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</si>
  <si>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</si>
  <si>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</si>
  <si>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</si>
  <si>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</si>
  <si>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</si>
  <si>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</si>
  <si>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</si>
  <si>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</si>
  <si>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</si>
  <si>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</si>
  <si>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</si>
  <si>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</si>
  <si>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</si>
  <si>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</si>
  <si>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</si>
  <si>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</si>
  <si>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</si>
  <si>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</si>
  <si>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</si>
  <si>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</si>
  <si>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</si>
  <si>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</si>
  <si>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</si>
  <si>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</si>
  <si>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</si>
  <si>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</si>
  <si>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</si>
  <si>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</si>
  <si>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</si>
  <si>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</si>
  <si>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</si>
  <si>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</si>
  <si>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</si>
  <si>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</si>
  <si>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</si>
  <si>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</si>
  <si>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</si>
  <si>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</si>
  <si>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</si>
  <si>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</si>
  <si>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</si>
  <si>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</si>
  <si>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</si>
  <si>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</si>
  <si>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</si>
  <si>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</si>
  <si>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</si>
  <si>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</si>
  <si>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</si>
  <si>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</si>
  <si>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</si>
  <si>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</si>
  <si>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</si>
  <si>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</si>
  <si>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</si>
  <si>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</si>
  <si>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</si>
  <si>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</si>
  <si>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</si>
  <si>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</si>
  <si>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</si>
  <si>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</si>
  <si>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</si>
  <si>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</si>
  <si>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</si>
  <si>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</si>
  <si>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</si>
  <si>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</si>
  <si>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</si>
  <si>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</si>
  <si>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</si>
  <si>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</si>
  <si>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</si>
  <si>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</si>
  <si>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</si>
  <si>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</si>
  <si>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</si>
  <si>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</si>
  <si>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</si>
  <si>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</si>
  <si>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</si>
  <si>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</si>
  <si>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</si>
  <si>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</si>
  <si>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</si>
  <si>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</si>
  <si>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</si>
  <si>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</si>
  <si>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</si>
  <si>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</si>
  <si>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</si>
  <si>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</si>
  <si>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</si>
  <si>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</si>
  <si>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</si>
  <si>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</si>
  <si>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</si>
  <si>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</si>
  <si>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</si>
  <si>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</si>
  <si>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</si>
  <si>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</si>
  <si>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</si>
  <si>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</si>
  <si>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</si>
  <si>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</si>
  <si>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</si>
  <si>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</si>
  <si>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</si>
  <si>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</si>
  <si>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</si>
  <si>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</si>
  <si>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</si>
  <si>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</si>
  <si>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</si>
  <si>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</si>
  <si>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</si>
  <si>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</si>
  <si>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</si>
  <si>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</si>
  <si>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</si>
  <si>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</si>
  <si>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</si>
  <si>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</si>
  <si>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</si>
  <si>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</si>
  <si>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</si>
  <si>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</si>
  <si>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</si>
  <si>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</si>
  <si>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</si>
  <si>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</si>
  <si>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</si>
  <si>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</si>
  <si>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</si>
  <si>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</si>
  <si>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</si>
  <si>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</si>
  <si>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</si>
  <si>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</si>
  <si>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</si>
  <si>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</si>
  <si>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</si>
  <si>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</si>
  <si>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</si>
  <si>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</si>
  <si>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</si>
  <si>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</si>
  <si>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</si>
  <si>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</si>
  <si>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</si>
  <si>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</si>
  <si>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</si>
  <si>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</si>
  <si>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</si>
  <si>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</si>
  <si>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</si>
  <si>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</si>
  <si>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</si>
  <si>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</si>
  <si>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</si>
  <si>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</si>
  <si>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</si>
  <si>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</si>
  <si>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</si>
  <si>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</si>
  <si>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</si>
  <si>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</si>
  <si>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</si>
  <si>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</si>
  <si>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</si>
  <si>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</si>
  <si>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</si>
  <si>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</si>
  <si>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</si>
  <si>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</si>
  <si>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</si>
  <si>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</si>
  <si>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</si>
  <si>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</si>
  <si>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</si>
  <si>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</si>
  <si>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</si>
  <si>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</si>
  <si>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</si>
  <si>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</si>
  <si>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</si>
  <si>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</si>
  <si>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</si>
  <si>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</si>
  <si>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</si>
  <si>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</si>
  <si>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</si>
  <si>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</si>
  <si>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</si>
  <si>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</si>
  <si>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</si>
  <si>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</si>
  <si>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</si>
  <si>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</si>
  <si>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</si>
  <si>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</si>
  <si>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</si>
  <si>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</si>
  <si>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</si>
  <si>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</si>
  <si>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</si>
  <si>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</si>
  <si>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</si>
  <si>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</si>
  <si>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</si>
  <si>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</si>
  <si>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</si>
  <si>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</si>
  <si>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</si>
  <si>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</si>
  <si>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</si>
  <si>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</si>
  <si>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</si>
  <si>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</si>
  <si>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</si>
  <si>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</si>
  <si>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</si>
  <si>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</si>
  <si>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</si>
  <si>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</si>
  <si>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</si>
  <si>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</si>
  <si>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</si>
  <si>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</si>
  <si>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</si>
  <si>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</si>
  <si>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</si>
  <si>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</si>
  <si>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</si>
  <si>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</si>
  <si>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</si>
  <si>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</si>
  <si>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</si>
  <si>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</si>
  <si>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</si>
  <si>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</si>
  <si>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</si>
  <si>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</si>
  <si>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</si>
  <si>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</si>
  <si>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</si>
  <si>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</si>
  <si>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</si>
  <si>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</si>
  <si>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</si>
  <si>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</si>
  <si>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</si>
  <si>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</si>
  <si>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</si>
  <si>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</si>
  <si>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</si>
  <si>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</si>
  <si>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</si>
  <si>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</si>
  <si>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</si>
  <si>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</si>
  <si>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</si>
  <si>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</si>
  <si>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</si>
  <si>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</si>
  <si>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</si>
  <si>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</si>
  <si>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</si>
  <si>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</si>
  <si>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</si>
  <si>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</si>
  <si>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</si>
  <si>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</si>
  <si>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</si>
  <si>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</si>
  <si>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</si>
  <si>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</si>
  <si>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</si>
  <si>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</si>
  <si>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</si>
  <si>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</si>
  <si>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</si>
  <si>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</si>
  <si>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</si>
  <si>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</si>
  <si>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</si>
  <si>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</si>
  <si>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</si>
  <si>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</si>
  <si>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</si>
  <si>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</si>
  <si>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</si>
  <si>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</si>
  <si>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</si>
  <si>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</si>
  <si>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</si>
  <si>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</si>
  <si>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</si>
  <si>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</si>
  <si>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</si>
  <si>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</si>
  <si>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</si>
  <si>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</si>
  <si>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</si>
  <si>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</si>
  <si>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</si>
  <si>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</si>
  <si>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</si>
  <si>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</si>
  <si>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</si>
  <si>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</si>
  <si>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</si>
  <si>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</si>
  <si>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</si>
  <si>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</si>
  <si>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</si>
  <si>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</si>
  <si>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</si>
  <si>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</si>
  <si>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</si>
  <si>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</si>
  <si>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</si>
  <si>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</si>
  <si>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</si>
  <si>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</si>
  <si>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</si>
  <si>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</si>
  <si>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</si>
  <si>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</si>
  <si>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</si>
  <si>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</si>
  <si>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</si>
  <si>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</si>
  <si>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</si>
  <si>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</si>
  <si>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</si>
  <si>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</si>
  <si>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</si>
  <si>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</si>
  <si>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</si>
  <si>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</si>
  <si>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</si>
  <si>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</si>
  <si>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</si>
  <si>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</si>
  <si>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</si>
  <si>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</si>
  <si>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</si>
  <si>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</si>
  <si>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</si>
  <si>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</si>
  <si>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</si>
  <si>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</si>
  <si>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</si>
  <si>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</si>
  <si>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</si>
  <si>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</si>
  <si>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</si>
  <si>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</si>
  <si>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</si>
  <si>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</si>
  <si>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</si>
  <si>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</si>
  <si>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</si>
  <si>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</si>
  <si>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</si>
  <si>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</si>
  <si>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</si>
  <si>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</si>
  <si>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</si>
  <si>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</si>
  <si>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</si>
  <si>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</si>
  <si>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</si>
  <si>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</si>
  <si>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</si>
  <si>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</si>
  <si>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</si>
  <si>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</si>
  <si>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</si>
  <si>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</si>
  <si>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</si>
  <si>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</si>
  <si>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</si>
  <si>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</si>
  <si>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</si>
  <si>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</si>
  <si>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</si>
  <si>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</si>
  <si>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</si>
  <si>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</si>
  <si>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</si>
  <si>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</si>
  <si>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</si>
  <si>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</si>
  <si>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</si>
  <si>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</si>
  <si>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</si>
  <si>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</si>
  <si>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</si>
  <si>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</si>
  <si>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</si>
  <si>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</si>
  <si>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</si>
  <si>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</si>
  <si>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</si>
  <si>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</si>
  <si>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</si>
  <si>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</si>
  <si>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</si>
  <si>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</si>
  <si>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</si>
  <si>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</si>
  <si>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</si>
  <si>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</si>
  <si>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</si>
  <si>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</si>
  <si>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</si>
  <si>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</si>
  <si>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</si>
  <si>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</si>
  <si>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</si>
  <si>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</si>
  <si>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</si>
  <si>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</si>
  <si>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</si>
  <si>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</si>
  <si>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</si>
  <si>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</si>
  <si>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</si>
  <si>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</si>
  <si>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</si>
  <si>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</si>
  <si>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</si>
  <si>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</si>
  <si>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</si>
  <si>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</si>
  <si>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</si>
  <si>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</si>
  <si>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</si>
  <si>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</si>
  <si>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</si>
  <si>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</si>
  <si>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</si>
  <si>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</si>
  <si>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</si>
  <si>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</si>
  <si>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</si>
  <si>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</si>
  <si>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</si>
  <si>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</si>
  <si>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</si>
  <si>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</si>
  <si>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</si>
  <si>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</si>
  <si>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</si>
  <si>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</si>
  <si>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</si>
  <si>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</si>
  <si>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</si>
  <si>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</si>
  <si>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</si>
  <si>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</si>
  <si>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</si>
  <si>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</si>
  <si>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</si>
  <si>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</si>
  <si>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</si>
  <si>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</si>
  <si>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</si>
  <si>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</si>
  <si>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</si>
  <si>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</si>
  <si>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</si>
  <si>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</si>
  <si>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</si>
  <si>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</si>
  <si>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</si>
  <si>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</si>
  <si>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</si>
  <si>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</si>
  <si>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</si>
  <si>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</si>
  <si>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</si>
  <si>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</si>
  <si>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</si>
  <si>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</si>
  <si>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</si>
  <si>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</si>
  <si>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</si>
  <si>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</si>
  <si>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</si>
  <si>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</si>
  <si>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</si>
  <si>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</si>
  <si>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</si>
  <si>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</si>
  <si>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</si>
  <si>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</si>
  <si>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</si>
  <si>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</si>
  <si>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</si>
  <si>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</si>
  <si>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</si>
  <si>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</si>
  <si>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</si>
  <si>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</si>
  <si>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</si>
  <si>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</si>
  <si>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</si>
  <si>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</si>
  <si>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</si>
  <si>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</si>
  <si>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</si>
  <si>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</si>
  <si>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</si>
  <si>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</si>
  <si>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</si>
  <si>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</si>
  <si>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</si>
  <si>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</si>
  <si>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</si>
  <si>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</si>
  <si>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</si>
  <si>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</si>
  <si>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</si>
  <si>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</si>
  <si>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</si>
  <si>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</si>
  <si>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</si>
  <si>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</si>
  <si>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</si>
  <si>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</si>
  <si>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</si>
  <si>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</si>
  <si>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</si>
  <si>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</si>
  <si>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</si>
  <si>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</si>
  <si>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</si>
  <si>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</si>
  <si>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</si>
  <si>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</si>
  <si>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</si>
  <si>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</si>
  <si>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</si>
  <si>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</si>
  <si>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</si>
  <si>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</si>
  <si>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</si>
  <si>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</si>
  <si>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</si>
  <si>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</si>
  <si>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</si>
  <si>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</si>
  <si>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</si>
  <si>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</si>
  <si>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</si>
  <si>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</si>
  <si>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</si>
  <si>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</si>
  <si>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</si>
  <si>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</si>
  <si>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</si>
  <si>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</si>
  <si>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</si>
  <si>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</si>
  <si>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</si>
  <si>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</si>
  <si>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</si>
  <si>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</si>
  <si>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</si>
  <si>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</si>
  <si>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</si>
  <si>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</si>
  <si>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</si>
  <si>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</si>
  <si>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</si>
  <si>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</si>
  <si>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</si>
  <si>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</si>
  <si>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</si>
  <si>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</si>
  <si>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</si>
  <si>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</si>
  <si>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</si>
  <si>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</si>
  <si>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</si>
  <si>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</si>
  <si>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</si>
  <si>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</si>
  <si>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</si>
  <si>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</si>
  <si>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</si>
  <si>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</si>
  <si>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</si>
  <si>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</si>
  <si>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</si>
  <si>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</si>
  <si>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</si>
  <si>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</si>
  <si>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</si>
  <si>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</si>
  <si>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</si>
  <si>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</si>
  <si>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</si>
  <si>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</si>
  <si>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</si>
  <si>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</si>
  <si>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</si>
  <si>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</si>
  <si>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</si>
  <si>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</si>
  <si>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</si>
  <si>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</si>
  <si>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</si>
  <si>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</si>
  <si>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</si>
  <si>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</si>
  <si>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</si>
  <si>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</si>
  <si>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</si>
  <si>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</si>
  <si>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</si>
  <si>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</si>
  <si>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</si>
  <si>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</si>
  <si>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</si>
  <si>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</si>
  <si>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</si>
  <si>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</si>
  <si>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</si>
  <si>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</si>
  <si>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</si>
  <si>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</si>
  <si>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</si>
  <si>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</si>
  <si>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</si>
  <si>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</si>
  <si>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</si>
  <si>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</si>
  <si>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</si>
  <si>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</si>
  <si>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</si>
  <si>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</si>
  <si>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</si>
  <si>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</si>
  <si>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</si>
  <si>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</si>
  <si>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</si>
  <si>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</si>
  <si>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</si>
  <si>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</si>
  <si>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</si>
  <si>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</si>
  <si>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</si>
  <si>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</si>
  <si>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</si>
  <si>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</si>
  <si>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</si>
  <si>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</si>
  <si>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</si>
  <si>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</si>
  <si>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</si>
  <si>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</si>
  <si>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</si>
  <si>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</si>
  <si>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</si>
  <si>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</si>
  <si>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</si>
  <si>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</si>
  <si>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</si>
  <si>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</si>
  <si>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</si>
  <si>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</si>
  <si>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</si>
  <si>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</si>
  <si>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</si>
  <si>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</si>
  <si>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</si>
  <si>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</si>
  <si>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</si>
  <si>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</si>
  <si>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</si>
  <si>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</si>
  <si>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</si>
  <si>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</si>
  <si>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</si>
  <si>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</si>
  <si>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</si>
  <si>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</si>
  <si>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</si>
  <si>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</si>
  <si>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</si>
  <si>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</si>
  <si>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</si>
  <si>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</si>
  <si>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</si>
  <si>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</si>
  <si>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</si>
  <si>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</si>
  <si>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</si>
  <si>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</si>
  <si>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</si>
  <si>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</si>
  <si>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</si>
  <si>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</si>
  <si>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</si>
  <si>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</si>
  <si>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</si>
  <si>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</si>
  <si>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</si>
  <si>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</si>
  <si>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</si>
  <si>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</si>
  <si>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</si>
  <si>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</si>
  <si>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</si>
  <si>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</si>
  <si>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</si>
  <si>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</si>
  <si>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</si>
  <si>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</si>
  <si>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</si>
  <si>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</si>
  <si>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</si>
  <si>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</si>
  <si>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</si>
  <si>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</si>
  <si>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</si>
  <si>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</si>
  <si>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</si>
  <si>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</si>
  <si>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</si>
  <si>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</si>
  <si>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</si>
  <si>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</si>
  <si>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</si>
  <si>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</si>
  <si>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</si>
  <si>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</si>
  <si>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</si>
  <si>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</si>
  <si>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</si>
  <si>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</si>
  <si>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</si>
  <si>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</si>
  <si>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</si>
  <si>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</si>
  <si>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</si>
  <si>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</si>
  <si>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</si>
  <si>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</si>
  <si>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</si>
  <si>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</si>
  <si>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</si>
  <si>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</si>
  <si>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</si>
  <si>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</si>
  <si>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</si>
  <si>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</si>
  <si>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</si>
  <si>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</si>
  <si>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</si>
  <si>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</si>
  <si>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</si>
  <si>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</si>
  <si>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</si>
  <si>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</si>
  <si>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</si>
  <si>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</si>
  <si>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</si>
  <si>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</si>
  <si>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</si>
  <si>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</si>
  <si>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</si>
  <si>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</si>
  <si>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</si>
  <si>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</si>
  <si>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</si>
  <si>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</si>
  <si>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</si>
  <si>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</si>
  <si>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</si>
  <si>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</si>
  <si>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</si>
  <si>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</si>
  <si>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</si>
  <si>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</si>
  <si>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</si>
  <si>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</si>
  <si>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</si>
  <si>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</si>
  <si>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</si>
  <si>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</si>
  <si>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</si>
  <si>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</si>
  <si>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</si>
  <si>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</si>
  <si>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</si>
  <si>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</si>
  <si>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</si>
  <si>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</si>
  <si>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</si>
  <si>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</si>
  <si>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</si>
  <si>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</si>
  <si>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</si>
  <si>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</si>
  <si>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</si>
  <si>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</si>
  <si>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</si>
  <si>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</si>
  <si>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</si>
  <si>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</si>
  <si>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</si>
  <si>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</si>
  <si>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</si>
  <si>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</si>
  <si>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</si>
  <si>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</si>
  <si>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</si>
  <si>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</si>
  <si>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</si>
  <si>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</si>
  <si>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</si>
  <si>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</si>
  <si>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</si>
  <si>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</si>
  <si>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</si>
  <si>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</si>
  <si>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</si>
  <si>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</si>
  <si>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</si>
  <si>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</si>
  <si>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</si>
  <si>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</si>
  <si>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</si>
  <si>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</si>
  <si>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</si>
  <si>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</si>
  <si>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</si>
  <si>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</si>
  <si>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</si>
  <si>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</si>
  <si>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</si>
  <si>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</si>
  <si>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</si>
  <si>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</si>
  <si>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</si>
  <si>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</si>
  <si>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</si>
  <si>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</si>
  <si>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</si>
  <si>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</si>
  <si>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</si>
  <si>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</si>
  <si>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</si>
  <si>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</si>
  <si>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</si>
  <si>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</si>
  <si>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</si>
  <si>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</si>
  <si>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</si>
  <si>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</si>
  <si>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</si>
  <si>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</si>
  <si>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</si>
  <si>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</si>
  <si>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</si>
  <si>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</si>
  <si>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</si>
  <si>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</si>
  <si>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</si>
  <si>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</si>
  <si>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</si>
  <si>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</si>
  <si>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</si>
  <si>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</si>
  <si>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</si>
  <si>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</si>
  <si>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</si>
  <si>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</si>
  <si>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</si>
  <si>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</si>
  <si>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</si>
  <si>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</si>
  <si>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</si>
  <si>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</si>
  <si>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</si>
  <si>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</si>
  <si>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</si>
  <si>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</si>
  <si>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</si>
  <si>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</si>
  <si>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</si>
  <si>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</si>
  <si>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</si>
  <si>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</si>
  <si>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</si>
  <si>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</si>
  <si>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</si>
  <si>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</si>
  <si>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</si>
  <si>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</si>
  <si>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</si>
  <si>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</si>
  <si>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</si>
  <si>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</si>
  <si>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</si>
  <si>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</si>
  <si>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</si>
  <si>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</si>
  <si>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</si>
  <si>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</si>
  <si>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</si>
  <si>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</si>
  <si>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</si>
  <si>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</si>
  <si>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</si>
  <si>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</si>
  <si>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</si>
  <si>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</si>
  <si>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</si>
  <si>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</si>
  <si>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</si>
  <si>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</si>
  <si>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</si>
  <si>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</si>
  <si>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</si>
  <si>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</si>
  <si>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</si>
  <si>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</si>
  <si>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</si>
  <si>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</si>
  <si>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</si>
  <si>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</si>
  <si>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</si>
  <si>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</si>
  <si>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</si>
  <si>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</si>
  <si>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</si>
  <si>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</si>
  <si>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</si>
  <si>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</si>
  <si>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</si>
  <si>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</si>
  <si>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</si>
  <si>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</si>
  <si>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</si>
  <si>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</si>
  <si>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</si>
  <si>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</si>
  <si>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</si>
  <si>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</si>
  <si>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</si>
  <si>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</si>
  <si>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</si>
  <si>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</si>
  <si>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</si>
  <si>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</si>
  <si>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</si>
  <si>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</si>
  <si>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</si>
  <si>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</si>
  <si>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</si>
  <si>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</si>
  <si>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</si>
  <si>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</si>
  <si>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</si>
  <si>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</si>
  <si>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</si>
  <si>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</si>
  <si>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</si>
  <si>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</si>
  <si>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</si>
  <si>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</si>
  <si>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</si>
  <si>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</si>
  <si>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</si>
  <si>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</si>
  <si>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</si>
  <si>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</si>
  <si>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</si>
  <si>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</si>
  <si>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</si>
  <si>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</si>
  <si>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</si>
  <si>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</si>
  <si>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</si>
  <si>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</si>
  <si>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</si>
  <si>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</si>
  <si>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</si>
  <si>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</si>
  <si>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</si>
  <si>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</si>
  <si>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</si>
  <si>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</si>
  <si>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</si>
  <si>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</si>
  <si>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</si>
  <si>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</si>
  <si>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</si>
  <si>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</si>
  <si>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</si>
  <si>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</si>
  <si>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</si>
  <si>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</si>
  <si>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</si>
  <si>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</si>
  <si>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</si>
  <si>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</si>
  <si>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</si>
  <si>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</si>
  <si>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</si>
  <si>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</si>
  <si>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</si>
  <si>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</si>
  <si>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</si>
  <si>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</si>
  <si>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</si>
  <si>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</si>
  <si>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</si>
  <si>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</si>
  <si>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</si>
  <si>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</si>
  <si>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</si>
  <si>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</si>
  <si>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</si>
  <si>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</si>
  <si>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</si>
  <si>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</si>
  <si>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</si>
  <si>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</si>
  <si>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</si>
  <si>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</si>
  <si>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</si>
  <si>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</si>
  <si>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</si>
  <si>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</si>
  <si>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</si>
  <si>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</si>
  <si>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</si>
  <si>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</si>
  <si>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</si>
  <si>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</si>
  <si>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</si>
  <si>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</si>
  <si>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</si>
  <si>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</si>
  <si>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</si>
  <si>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</si>
  <si>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</si>
  <si>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</si>
  <si>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</si>
  <si>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</si>
  <si>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</si>
  <si>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</si>
  <si>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</si>
  <si>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</si>
  <si>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</si>
  <si>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</si>
  <si>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</si>
  <si>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</si>
  <si>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</si>
  <si>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</si>
  <si>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</si>
  <si>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</si>
  <si>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</si>
  <si>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</si>
  <si>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</si>
  <si>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</si>
  <si>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</si>
  <si>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</si>
  <si>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</si>
  <si>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</si>
  <si>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</si>
  <si>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</si>
  <si>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</si>
  <si>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</si>
  <si>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</si>
  <si>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</si>
  <si>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</si>
  <si>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</si>
  <si>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</si>
  <si>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</si>
  <si>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</si>
  <si>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</si>
  <si>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</si>
  <si>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</si>
  <si>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</si>
  <si>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</si>
  <si>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</si>
  <si>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</si>
  <si>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</si>
  <si>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</si>
  <si>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</si>
  <si>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</si>
  <si>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</si>
  <si>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</si>
  <si>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</si>
  <si>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</si>
  <si>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</si>
  <si>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</si>
  <si>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</si>
  <si>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</si>
  <si>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</si>
  <si>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</si>
  <si>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</si>
  <si>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</si>
  <si>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</si>
  <si>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</si>
  <si>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</si>
  <si>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</si>
  <si>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</si>
  <si>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</si>
  <si>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</si>
  <si>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</si>
  <si>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</si>
  <si>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</si>
  <si>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</si>
  <si>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</si>
  <si>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</si>
  <si>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</si>
  <si>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</si>
  <si>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</si>
  <si>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</si>
  <si>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</si>
  <si>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</si>
  <si>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</si>
  <si>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</si>
  <si>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</si>
  <si>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</si>
  <si>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</si>
  <si>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</si>
  <si>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</si>
  <si>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</si>
  <si>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</si>
  <si>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</si>
  <si>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</si>
  <si>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</si>
  <si>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</si>
  <si>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</si>
  <si>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</si>
  <si>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</si>
  <si>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</si>
  <si>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</si>
  <si>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</si>
  <si>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</si>
  <si>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</si>
  <si>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</si>
  <si>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</si>
  <si>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</si>
  <si>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</si>
  <si>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</si>
  <si>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</si>
  <si>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</si>
  <si>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</si>
  <si>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</si>
  <si>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</si>
  <si>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</si>
  <si>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</si>
  <si>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</si>
  <si>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</si>
  <si>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</si>
  <si>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</si>
  <si>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</si>
  <si>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</si>
  <si>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</si>
  <si>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</si>
  <si>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</si>
  <si>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</si>
  <si>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</si>
  <si>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</si>
  <si>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</si>
  <si>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</si>
  <si>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</si>
  <si>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</si>
  <si>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</si>
  <si>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</si>
  <si>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</si>
  <si>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</si>
  <si>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</si>
  <si>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</si>
  <si>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</si>
  <si>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</si>
  <si>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</si>
  <si>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</si>
  <si>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</si>
  <si>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</si>
  <si>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</si>
  <si>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</si>
  <si>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</si>
  <si>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</si>
  <si>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</si>
  <si>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</si>
  <si>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</si>
  <si>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</si>
  <si>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</si>
  <si>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</si>
  <si>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</si>
  <si>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</si>
  <si>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</si>
  <si>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</si>
  <si>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</si>
  <si>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</si>
  <si>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</si>
  <si>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</si>
  <si>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</si>
  <si>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</si>
  <si>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</si>
  <si>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</si>
  <si>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</si>
  <si>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</si>
  <si>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</si>
  <si>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</si>
  <si>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</si>
  <si>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</si>
  <si>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</si>
  <si>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</si>
  <si>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</si>
  <si>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</si>
  <si>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</si>
  <si>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</si>
  <si>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</si>
  <si>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</si>
  <si>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</si>
  <si>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</si>
  <si>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</si>
  <si>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</si>
  <si>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</si>
  <si>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</si>
  <si>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</si>
  <si>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</si>
  <si>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</si>
  <si>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</si>
  <si>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</si>
  <si>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</si>
  <si>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</si>
  <si>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</si>
  <si>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</si>
  <si>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</si>
  <si>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</si>
  <si>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</si>
  <si>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</si>
  <si>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</si>
  <si>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</si>
  <si>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</si>
  <si>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</si>
  <si>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</si>
  <si>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</si>
  <si>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</si>
  <si>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</si>
  <si>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</si>
  <si>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</si>
  <si>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</si>
  <si>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</si>
  <si>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</si>
  <si>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</si>
  <si>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</si>
  <si>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</si>
  <si>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</si>
  <si>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</si>
  <si>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</si>
  <si>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</si>
  <si>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</si>
  <si>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</si>
  <si>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</si>
  <si>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</si>
  <si>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</si>
  <si>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</si>
  <si>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</si>
  <si>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</si>
  <si>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</si>
  <si>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</si>
  <si>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</si>
  <si>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</si>
  <si>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</si>
  <si>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</si>
  <si>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</si>
  <si>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</si>
  <si>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</si>
  <si>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</si>
  <si>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</si>
  <si>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</si>
  <si>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</si>
  <si>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</si>
  <si>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</si>
  <si>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</si>
  <si>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</si>
  <si>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</si>
  <si>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</si>
  <si>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</si>
  <si>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</si>
  <si>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</si>
  <si>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</si>
  <si>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</si>
  <si>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</si>
  <si>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</si>
  <si>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</si>
  <si>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</si>
  <si>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</si>
  <si>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</si>
  <si>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</si>
  <si>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</si>
  <si>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</si>
  <si>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</si>
  <si>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</si>
  <si>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</si>
  <si>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</si>
  <si>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</si>
  <si>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</si>
  <si>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</si>
  <si>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</si>
  <si>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</si>
  <si>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</si>
  <si>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</si>
  <si>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</si>
  <si>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</si>
  <si>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</si>
  <si>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</si>
  <si>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</si>
  <si>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</si>
  <si>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</si>
  <si>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</si>
  <si>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</si>
  <si>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</si>
  <si>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</si>
  <si>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</si>
  <si>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</si>
  <si>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</si>
  <si>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</si>
  <si>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</si>
  <si>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</si>
  <si>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</si>
  <si>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</si>
  <si>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</si>
  <si>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</si>
  <si>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</si>
  <si>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</si>
  <si>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</si>
  <si>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</si>
  <si>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</si>
  <si>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</si>
  <si>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</si>
  <si>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</si>
  <si>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</si>
  <si>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</si>
  <si>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</si>
  <si>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</si>
  <si>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</si>
  <si>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</si>
  <si>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</si>
  <si>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</si>
  <si>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</si>
  <si>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</si>
  <si>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</si>
  <si>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</si>
  <si>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</si>
  <si>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</si>
  <si>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</si>
  <si>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</si>
  <si>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</si>
  <si>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</si>
  <si>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</si>
  <si>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</si>
  <si>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</si>
  <si>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</si>
  <si>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</si>
  <si>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</si>
  <si>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</si>
  <si>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</si>
  <si>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</si>
  <si>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</si>
  <si>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</si>
  <si>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</si>
  <si>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</si>
  <si>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</si>
  <si>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</si>
  <si>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</si>
  <si>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</si>
  <si>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</si>
  <si>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</si>
  <si>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</si>
  <si>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</si>
  <si>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</si>
  <si>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</si>
  <si>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</si>
  <si>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</si>
  <si>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</si>
  <si>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</si>
  <si>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</si>
  <si>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</si>
  <si>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</si>
  <si>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</si>
  <si>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</si>
  <si>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</si>
  <si>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</si>
  <si>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</si>
  <si>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</si>
  <si>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</si>
  <si>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</si>
  <si>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</si>
  <si>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</si>
  <si>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</si>
  <si>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</si>
  <si>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</si>
  <si>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</si>
  <si>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</si>
  <si>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</si>
  <si>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</si>
  <si>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</si>
  <si>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</si>
  <si>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</si>
  <si>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</si>
  <si>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</si>
  <si>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</si>
  <si>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</si>
  <si>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</si>
  <si>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</si>
  <si>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</si>
  <si>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</si>
  <si>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</si>
  <si>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</si>
  <si>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</si>
  <si>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</si>
  <si>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</si>
  <si>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</si>
  <si>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</si>
  <si>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</si>
  <si>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</si>
  <si>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</si>
  <si>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</si>
  <si>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</si>
  <si>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</si>
  <si>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</si>
  <si>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</si>
  <si>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</si>
  <si>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</si>
  <si>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</si>
  <si>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</si>
  <si>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</si>
  <si>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</si>
  <si>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</si>
  <si>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</si>
  <si>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</si>
  <si>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</si>
  <si>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</si>
  <si>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</si>
  <si>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</si>
  <si>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</si>
  <si>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</si>
  <si>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</si>
  <si>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</si>
  <si>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</si>
  <si>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</si>
  <si>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</si>
  <si>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</si>
  <si>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</si>
  <si>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</si>
  <si>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</si>
  <si>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</si>
  <si>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</si>
  <si>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</si>
  <si>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</si>
  <si>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</si>
  <si>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</si>
  <si>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</si>
  <si>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</si>
  <si>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</si>
  <si>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</si>
  <si>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</si>
  <si>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</si>
  <si>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</si>
  <si>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</si>
  <si>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</si>
  <si>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</si>
  <si>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</si>
  <si>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</si>
  <si>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</si>
  <si>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</si>
  <si>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</si>
  <si>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</si>
  <si>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</si>
  <si>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</si>
  <si>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</si>
  <si>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</si>
  <si>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</si>
  <si>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</si>
  <si>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</si>
  <si>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</si>
  <si>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</si>
  <si>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</si>
  <si>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</si>
  <si>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</si>
  <si>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</si>
  <si>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</si>
  <si>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</si>
  <si>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</si>
  <si>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</si>
  <si>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</si>
  <si>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</si>
  <si>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</si>
  <si>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</si>
  <si>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</si>
  <si>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</si>
  <si>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</si>
  <si>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</si>
  <si>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</si>
  <si>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</si>
  <si>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</si>
  <si>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</si>
  <si>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</si>
  <si>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</si>
  <si>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</si>
  <si>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</si>
  <si>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</si>
  <si>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</si>
  <si>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</si>
  <si>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</si>
  <si>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</si>
  <si>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</si>
  <si>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</si>
  <si>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</si>
  <si>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</si>
  <si>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</si>
  <si>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</si>
  <si>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</si>
  <si>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</si>
  <si>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</si>
  <si>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</si>
  <si>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</si>
  <si>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</si>
  <si>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</si>
  <si>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</si>
  <si>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</si>
  <si>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</si>
  <si>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</si>
  <si>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</si>
  <si>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</si>
  <si>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</si>
  <si>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</si>
  <si>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</si>
  <si>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</si>
  <si>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</si>
  <si>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</si>
  <si>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</si>
  <si>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</si>
  <si>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</si>
  <si>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</si>
  <si>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</si>
  <si>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</si>
  <si>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</si>
  <si>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</si>
  <si>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</si>
  <si>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</si>
  <si>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</si>
  <si>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</si>
  <si>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</si>
  <si>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</si>
  <si>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</si>
  <si>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</si>
  <si>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</si>
  <si>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</si>
  <si>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</si>
  <si>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</si>
  <si>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</si>
  <si>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</si>
  <si>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</si>
  <si>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</si>
  <si>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</si>
  <si>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</si>
  <si>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</si>
  <si>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</si>
  <si>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</si>
  <si>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</si>
  <si>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</si>
  <si>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</si>
  <si>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</si>
  <si>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</si>
  <si>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</si>
  <si>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</si>
  <si>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</si>
  <si>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</si>
  <si>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</si>
  <si>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</si>
  <si>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</si>
  <si>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</si>
  <si>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</si>
  <si>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</si>
  <si>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</si>
  <si>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</si>
  <si>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</si>
  <si>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</si>
  <si>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</si>
  <si>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</si>
  <si>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</si>
  <si>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</si>
  <si>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</si>
  <si>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</si>
  <si>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</si>
  <si>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</si>
  <si>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</si>
  <si>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</si>
  <si>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</si>
  <si>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</si>
  <si>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</si>
  <si>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</si>
  <si>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</si>
  <si>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</si>
  <si>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</si>
  <si>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</si>
  <si>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</si>
  <si>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</si>
  <si>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</si>
  <si>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</si>
  <si>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</si>
  <si>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</si>
  <si>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</si>
  <si>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</si>
  <si>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</si>
  <si>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</si>
  <si>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</si>
  <si>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</si>
  <si>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</si>
  <si>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</si>
  <si>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</si>
  <si>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</si>
  <si>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</si>
  <si>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</si>
  <si>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</si>
  <si>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</si>
  <si>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</si>
  <si>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</si>
  <si>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</si>
  <si>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</si>
  <si>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</si>
  <si>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</si>
  <si>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</si>
  <si>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</si>
  <si>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</si>
  <si>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</si>
  <si>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</si>
  <si>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</si>
  <si>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</si>
  <si>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</si>
  <si>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</si>
  <si>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</si>
  <si>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</si>
  <si>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</si>
  <si>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</si>
  <si>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</si>
  <si>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</si>
  <si>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</si>
  <si>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</si>
  <si>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</si>
  <si>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</si>
  <si>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</si>
  <si>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</si>
  <si>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</si>
  <si>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</si>
  <si>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</si>
  <si>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</si>
  <si>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</si>
  <si>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</si>
  <si>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</si>
  <si>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</si>
  <si>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</si>
  <si>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</si>
  <si>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</si>
  <si>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</si>
  <si>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</si>
  <si>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</si>
  <si>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</si>
  <si>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</si>
  <si>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</si>
  <si>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</si>
  <si>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</si>
  <si>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</si>
  <si>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</si>
  <si>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</si>
  <si>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</si>
  <si>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</si>
  <si>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</si>
  <si>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</si>
  <si>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</si>
  <si>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</si>
  <si>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</si>
  <si>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</si>
  <si>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</si>
  <si>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</si>
  <si>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</si>
  <si>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</si>
  <si>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</si>
  <si>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</si>
  <si>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</si>
  <si>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</si>
  <si>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</si>
  <si>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</si>
  <si>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</si>
  <si>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</si>
  <si>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</si>
  <si>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</si>
  <si>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</si>
  <si>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</si>
  <si>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</si>
  <si>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</si>
  <si>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</si>
  <si>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</si>
  <si>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</si>
  <si>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</si>
  <si>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</si>
  <si>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</si>
  <si>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</si>
  <si>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</si>
  <si>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</si>
  <si>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</si>
  <si>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</si>
  <si>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</si>
  <si>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</si>
  <si>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</si>
  <si>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</si>
  <si>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</si>
  <si>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</si>
  <si>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</si>
  <si>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</si>
  <si>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</si>
  <si>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</si>
  <si>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</si>
  <si>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</si>
  <si>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</si>
  <si>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</si>
  <si>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</si>
  <si>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</si>
  <si>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</si>
  <si>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</si>
  <si>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</si>
  <si>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</si>
  <si>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</si>
  <si>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</si>
  <si>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</si>
  <si>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</si>
  <si>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</si>
  <si>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</si>
  <si>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</si>
  <si>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</si>
  <si>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</si>
  <si>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</si>
  <si>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</si>
  <si>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</si>
  <si>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</si>
  <si>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</si>
  <si>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</si>
  <si>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</si>
  <si>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</si>
  <si>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</si>
  <si>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</si>
  <si>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</si>
  <si>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</si>
  <si>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</si>
  <si>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</si>
  <si>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</si>
  <si>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</si>
  <si>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</si>
  <si>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</si>
  <si>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</si>
  <si>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</si>
  <si>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</si>
  <si>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</si>
  <si>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</si>
  <si>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</si>
  <si>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</si>
  <si>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</si>
  <si>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</si>
  <si>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</si>
  <si>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</si>
  <si>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</si>
  <si>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</si>
  <si>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</si>
  <si>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</si>
  <si>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</si>
  <si>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</si>
  <si>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</si>
  <si>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</si>
  <si>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</si>
  <si>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</si>
  <si>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</si>
  <si>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</si>
  <si>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</si>
  <si>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</si>
  <si>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</si>
  <si>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</si>
  <si>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</si>
  <si>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</si>
  <si>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</si>
  <si>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</si>
  <si>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</si>
  <si>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</si>
  <si>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</si>
  <si>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</si>
  <si>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</si>
  <si>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</si>
  <si>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</si>
  <si>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</si>
  <si>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</si>
  <si>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</si>
  <si>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</si>
  <si>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</si>
  <si>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</si>
  <si>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</si>
  <si>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</si>
  <si>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</si>
  <si>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</si>
  <si>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</si>
  <si>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</si>
  <si>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</si>
  <si>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</si>
  <si>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</si>
  <si>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</si>
  <si>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</si>
  <si>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</si>
  <si>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</si>
  <si>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</si>
  <si>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</si>
  <si>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</si>
  <si>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</si>
  <si>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</si>
  <si>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</si>
  <si>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</si>
  <si>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</si>
  <si>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</si>
  <si>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</si>
  <si>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</si>
  <si>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</si>
  <si>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</si>
  <si>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</si>
  <si>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</si>
  <si>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</si>
  <si>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</si>
  <si>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</si>
  <si>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</si>
  <si>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</si>
  <si>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</si>
  <si>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</si>
  <si>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</si>
  <si>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</si>
  <si>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</si>
  <si>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</si>
  <si>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</si>
  <si>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</si>
  <si>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</si>
  <si>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</si>
  <si>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</si>
  <si>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</si>
  <si>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</si>
  <si>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</si>
  <si>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</si>
  <si>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</si>
  <si>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</si>
  <si>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</si>
  <si>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</si>
  <si>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</si>
  <si>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</si>
  <si>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</si>
  <si>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</si>
  <si>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</si>
  <si>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</si>
  <si>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</si>
  <si>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</si>
  <si>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</si>
  <si>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</si>
  <si>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</si>
  <si>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</si>
  <si>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</si>
  <si>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</si>
  <si>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</si>
  <si>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</si>
  <si>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</si>
  <si>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</si>
  <si>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</si>
  <si>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</si>
  <si>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</si>
  <si>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</si>
  <si>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</si>
  <si>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</si>
  <si>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</si>
  <si>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</si>
  <si>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</si>
  <si>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</si>
  <si>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</si>
  <si>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</si>
  <si>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</si>
  <si>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</si>
  <si>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</si>
  <si>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</si>
  <si>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</si>
  <si>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</si>
  <si>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</si>
  <si>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</si>
  <si>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</si>
  <si>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</si>
  <si>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</si>
  <si>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</si>
  <si>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</si>
  <si>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</si>
  <si>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</si>
  <si>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</si>
  <si>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</si>
  <si>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</si>
  <si>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</si>
  <si>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</si>
  <si>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</si>
  <si>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</si>
  <si>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</si>
  <si>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</si>
  <si>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</si>
  <si>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</si>
  <si>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</si>
  <si>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</si>
  <si>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</si>
  <si>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</si>
  <si>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</si>
  <si>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</si>
  <si>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</si>
  <si>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</si>
  <si>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</si>
  <si>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</si>
  <si>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</si>
  <si>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</si>
  <si>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</si>
  <si>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</si>
  <si>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</si>
  <si>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</si>
  <si>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</si>
  <si>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</si>
  <si>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</si>
  <si>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</si>
  <si>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</si>
  <si>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</si>
  <si>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</si>
  <si>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</si>
  <si>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</si>
  <si>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</si>
  <si>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</si>
  <si>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</si>
  <si>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</si>
  <si>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</si>
  <si>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</si>
  <si>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</si>
  <si>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</si>
  <si>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</si>
  <si>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</si>
  <si>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</si>
  <si>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</si>
  <si>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</si>
  <si>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</si>
  <si>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</si>
  <si>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</si>
  <si>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</si>
  <si>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</si>
  <si>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</si>
  <si>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</si>
  <si>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</si>
  <si>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</si>
  <si>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</si>
  <si>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</si>
  <si>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</si>
  <si>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</si>
  <si>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</si>
  <si>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</si>
  <si>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</si>
  <si>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</si>
  <si>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</si>
  <si>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</si>
  <si>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</si>
  <si>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</si>
  <si>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</si>
  <si>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</si>
  <si>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</si>
  <si>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</si>
  <si>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</si>
  <si>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</si>
  <si>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</si>
  <si>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</si>
  <si>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</si>
  <si>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</si>
  <si>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</si>
  <si>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</si>
  <si>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</si>
  <si>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</si>
  <si>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</si>
  <si>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</si>
  <si>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</si>
  <si>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</si>
  <si>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</si>
  <si>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</si>
  <si>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</si>
  <si>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</si>
  <si>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</si>
  <si>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</si>
  <si>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</si>
  <si>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</si>
  <si>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</si>
  <si>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</si>
  <si>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</si>
  <si>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</si>
  <si>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</si>
  <si>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</si>
  <si>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</si>
  <si>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</si>
  <si>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</si>
  <si>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</si>
  <si>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</si>
  <si>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</si>
  <si>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</si>
  <si>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</si>
  <si>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</si>
  <si>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</si>
  <si>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</si>
  <si>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</si>
  <si>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</si>
  <si>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</si>
  <si>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</si>
  <si>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</si>
  <si>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</si>
  <si>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</si>
  <si>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</si>
  <si>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</si>
  <si>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</si>
  <si>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</si>
  <si>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</si>
  <si>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</si>
  <si>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</si>
  <si>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</si>
  <si>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</si>
  <si>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</si>
  <si>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</si>
  <si>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</si>
  <si>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</si>
  <si>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</si>
  <si>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</si>
  <si>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</si>
  <si>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</si>
  <si>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</si>
  <si>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</si>
  <si>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</si>
  <si>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</si>
  <si>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</si>
  <si>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</si>
  <si>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</si>
  <si>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</si>
  <si>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</si>
  <si>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</si>
  <si>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</si>
  <si>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</si>
  <si>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</si>
  <si>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</si>
  <si>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</si>
  <si>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</si>
  <si>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</si>
  <si>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</si>
  <si>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</si>
  <si>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</si>
  <si>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</si>
  <si>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</si>
  <si>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</si>
  <si>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</si>
  <si>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</si>
  <si>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</si>
  <si>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</si>
  <si>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</si>
  <si>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</si>
  <si>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</si>
  <si>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</si>
  <si>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</si>
  <si>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</si>
  <si>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</si>
  <si>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</si>
  <si>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</si>
  <si>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</si>
  <si>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</si>
  <si>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</si>
  <si>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</si>
  <si>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</si>
  <si>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</si>
  <si>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</si>
  <si>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</si>
  <si>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</si>
  <si>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</si>
  <si>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</si>
  <si>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</si>
  <si>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</si>
  <si>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</si>
  <si>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</si>
  <si>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</si>
  <si>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</si>
  <si>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</si>
  <si>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</si>
  <si>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</si>
  <si>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</si>
  <si>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</si>
  <si>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</si>
  <si>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</si>
  <si>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</si>
  <si>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</si>
  <si>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</si>
  <si>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</si>
  <si>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</si>
  <si>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</si>
  <si>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</si>
  <si>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</si>
  <si>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</si>
  <si>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</si>
  <si>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</si>
  <si>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</si>
  <si>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</si>
  <si>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</si>
  <si>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</si>
  <si>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</si>
  <si>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</si>
  <si>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</si>
  <si>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</si>
  <si>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</si>
  <si>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</si>
  <si>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</si>
  <si>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</si>
  <si>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</si>
  <si>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</si>
  <si>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</si>
  <si>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</si>
  <si>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</si>
  <si>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</si>
  <si>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</si>
  <si>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</si>
  <si>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</si>
  <si>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</si>
  <si>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</si>
  <si>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</si>
  <si>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</si>
  <si>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</si>
  <si>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</si>
  <si>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</si>
  <si>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</si>
  <si>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</si>
  <si>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</si>
  <si>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</si>
  <si>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</si>
  <si>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</si>
  <si>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</si>
  <si>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</si>
  <si>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</si>
  <si>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</si>
  <si>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</si>
  <si>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</si>
  <si>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</si>
  <si>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</si>
  <si>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</si>
  <si>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</si>
  <si>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</si>
  <si>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</si>
  <si>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</si>
  <si>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</si>
  <si>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</si>
  <si>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</si>
  <si>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</si>
  <si>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</si>
  <si>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</si>
  <si>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</si>
  <si>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</si>
  <si>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</si>
  <si>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</si>
  <si>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</si>
  <si>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</si>
  <si>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</si>
  <si>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</si>
  <si>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</si>
  <si>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</si>
  <si>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</si>
  <si>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</si>
  <si>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</si>
  <si>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</si>
  <si>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</si>
  <si>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</si>
  <si>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</si>
  <si>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</si>
  <si>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</si>
  <si>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</si>
  <si>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</si>
  <si>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</si>
  <si>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</si>
  <si>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</si>
  <si>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</si>
  <si>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</si>
  <si>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</si>
  <si>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</si>
  <si>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</si>
  <si>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</si>
  <si>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</si>
  <si>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</si>
  <si>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</si>
  <si>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</si>
  <si>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</si>
  <si>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</si>
  <si>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</si>
  <si>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</si>
  <si>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</si>
  <si>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</si>
  <si>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</si>
  <si>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</si>
  <si>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</si>
  <si>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</si>
  <si>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</si>
  <si>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</si>
  <si>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</si>
  <si>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</si>
  <si>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</si>
  <si>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</si>
  <si>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</si>
  <si>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</si>
  <si>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</si>
  <si>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</si>
  <si>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</si>
  <si>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</si>
  <si>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</si>
  <si>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</si>
  <si>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</si>
  <si>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</si>
  <si>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</si>
  <si>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</si>
  <si>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</si>
  <si>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</si>
  <si>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</si>
  <si>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</si>
  <si>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</si>
  <si>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</si>
  <si>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</si>
  <si>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</si>
  <si>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</si>
  <si>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</si>
  <si>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</si>
  <si>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</si>
  <si>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</si>
  <si>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</si>
  <si>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</si>
  <si>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</si>
  <si>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</si>
  <si>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</si>
  <si>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</si>
  <si>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</si>
  <si>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</si>
  <si>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</si>
  <si>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</si>
  <si>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</si>
  <si>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</si>
  <si>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</si>
  <si>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</si>
  <si>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</si>
  <si>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</si>
  <si>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</si>
  <si>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</si>
  <si>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</si>
  <si>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</si>
  <si>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</si>
  <si>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</si>
  <si>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</si>
  <si>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</si>
  <si>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</si>
  <si>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</si>
  <si>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</si>
  <si>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</si>
  <si>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</si>
  <si>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</si>
  <si>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</si>
  <si>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</si>
  <si>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</si>
  <si>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</si>
  <si>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</si>
  <si>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</si>
  <si>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</si>
  <si>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</si>
  <si>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</si>
  <si>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</si>
  <si>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</si>
  <si>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</si>
  <si>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</si>
  <si>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</si>
  <si>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</si>
  <si>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</si>
  <si>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</si>
  <si>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</si>
  <si>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</si>
  <si>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</si>
  <si>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</si>
  <si>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</si>
  <si>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</si>
  <si>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</si>
  <si>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</si>
  <si>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</si>
  <si>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</si>
  <si>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</si>
  <si>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</si>
  <si>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</si>
  <si>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</si>
  <si>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</si>
  <si>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</si>
  <si>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</si>
  <si>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</si>
  <si>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</si>
  <si>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</si>
  <si>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</si>
  <si>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</si>
  <si>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</si>
  <si>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</si>
  <si>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</si>
  <si>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</si>
  <si>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</si>
  <si>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</si>
  <si>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</si>
  <si>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</si>
  <si>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</si>
  <si>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</si>
  <si>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</si>
  <si>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</si>
  <si>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</si>
  <si>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</si>
  <si>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</si>
  <si>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</si>
  <si>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</si>
  <si>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</si>
  <si>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</si>
  <si>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</si>
  <si>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</si>
  <si>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</si>
  <si>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</si>
  <si>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</si>
  <si>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</si>
  <si>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</si>
  <si>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</si>
  <si>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</si>
  <si>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</si>
  <si>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</si>
  <si>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</si>
  <si>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</si>
  <si>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</si>
  <si>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</si>
  <si>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</si>
  <si>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</si>
  <si>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</si>
  <si>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</si>
  <si>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</si>
  <si>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</si>
  <si>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</si>
  <si>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</si>
  <si>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</si>
  <si>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</si>
  <si>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</si>
  <si>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</si>
  <si>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</si>
  <si>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</si>
  <si>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</si>
  <si>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</si>
  <si>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</si>
  <si>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</si>
  <si>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</si>
  <si>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</si>
  <si>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</si>
  <si>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</si>
  <si>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</si>
  <si>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</si>
  <si>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</si>
  <si>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</si>
  <si>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</si>
  <si>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</si>
  <si>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</si>
  <si>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</si>
  <si>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</si>
  <si>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</si>
  <si>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</si>
  <si>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</si>
  <si>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</si>
  <si>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</si>
  <si>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</si>
  <si>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</si>
  <si>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</si>
  <si>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</si>
  <si>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</si>
  <si>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</si>
  <si>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</si>
  <si>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</si>
  <si>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</si>
  <si>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</si>
  <si>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</si>
  <si>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</si>
  <si>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</si>
  <si>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</si>
  <si>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</si>
  <si>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</si>
  <si>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</si>
  <si>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</si>
  <si>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</si>
  <si>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</si>
  <si>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</si>
  <si>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</si>
  <si>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</si>
  <si>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</si>
  <si>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</si>
  <si>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</si>
  <si>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</si>
  <si>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</si>
  <si>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</si>
  <si>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</si>
  <si>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</si>
  <si>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</si>
  <si>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</si>
  <si>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</si>
  <si>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</si>
  <si>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</si>
  <si>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</si>
  <si>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</si>
  <si>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</si>
  <si>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</si>
  <si>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</si>
  <si>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</si>
  <si>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</si>
  <si>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</si>
  <si>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</si>
  <si>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</si>
  <si>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</si>
  <si>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</si>
  <si>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</si>
  <si>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</si>
  <si>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</si>
  <si>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</si>
  <si>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</si>
  <si>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</si>
  <si>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</si>
  <si>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</si>
  <si>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</si>
  <si>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</si>
  <si>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</si>
  <si>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</si>
  <si>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</si>
  <si>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</si>
  <si>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</si>
  <si>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</si>
  <si>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</si>
  <si>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</si>
  <si>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</si>
  <si>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</si>
  <si>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</si>
  <si>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</si>
  <si>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</si>
  <si>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</si>
  <si>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</si>
  <si>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</si>
  <si>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</si>
  <si>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</si>
  <si>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</si>
  <si>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</si>
  <si>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</si>
  <si>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</si>
  <si>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</si>
  <si>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</si>
  <si>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</si>
  <si>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</si>
  <si>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</si>
  <si>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</si>
  <si>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</si>
  <si>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</si>
  <si>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</si>
  <si>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</si>
  <si>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</si>
  <si>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</si>
  <si>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</si>
  <si>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</si>
  <si>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</si>
  <si>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</si>
  <si>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</si>
  <si>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</si>
  <si>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</si>
  <si>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</si>
  <si>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</si>
  <si>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</si>
  <si>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</si>
  <si>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</si>
  <si>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</si>
  <si>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</si>
  <si>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</si>
  <si>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</si>
  <si>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</si>
  <si>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</si>
  <si>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</si>
  <si>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</si>
  <si>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</si>
  <si>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</si>
  <si>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</si>
  <si>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</si>
  <si>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</si>
  <si>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</si>
  <si>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</si>
  <si>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</si>
  <si>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</si>
  <si>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</si>
  <si>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</si>
  <si>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</si>
  <si>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</si>
  <si>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</si>
  <si>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</si>
  <si>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</si>
  <si>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</si>
  <si>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</si>
  <si>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</si>
  <si>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</si>
  <si>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</si>
  <si>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</si>
  <si>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</si>
  <si>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</si>
  <si>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</si>
  <si>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</si>
  <si>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</si>
  <si>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</si>
  <si>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</si>
  <si>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</si>
  <si>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</si>
  <si>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</si>
  <si>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</si>
  <si>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</si>
  <si>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</si>
  <si>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</si>
  <si>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</si>
  <si>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</si>
  <si>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</si>
  <si>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</si>
  <si>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</si>
  <si>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</si>
  <si>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</si>
  <si>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</si>
  <si>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</si>
  <si>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</si>
  <si>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</si>
  <si>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</si>
  <si>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</si>
  <si>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</si>
  <si>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</si>
  <si>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</si>
  <si>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</si>
  <si>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</si>
  <si>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</si>
  <si>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</si>
  <si>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</si>
  <si>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</si>
  <si>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</si>
  <si>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</si>
  <si>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</si>
  <si>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</si>
  <si>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</si>
  <si>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</si>
  <si>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</si>
  <si>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</si>
  <si>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</si>
  <si>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</si>
  <si>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</si>
  <si>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</si>
  <si>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</si>
  <si>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</si>
  <si>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</si>
  <si>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</si>
  <si>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</si>
  <si>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</si>
  <si>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</si>
  <si>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</si>
  <si>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</si>
  <si>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</si>
  <si>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</si>
  <si>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</si>
  <si>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</si>
  <si>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</si>
  <si>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</si>
  <si>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</si>
  <si>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</si>
  <si>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</si>
  <si>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</si>
  <si>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</si>
  <si>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</si>
  <si>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</si>
  <si>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</si>
  <si>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</si>
  <si>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</si>
  <si>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</si>
  <si>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</si>
  <si>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</si>
  <si>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</si>
  <si>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</si>
  <si>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</si>
  <si>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</si>
  <si>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</si>
  <si>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</si>
  <si>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</si>
  <si>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</si>
  <si>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</si>
  <si>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</si>
  <si>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</si>
  <si>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</si>
  <si>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</si>
  <si>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</si>
  <si>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</si>
  <si>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</si>
  <si>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</si>
  <si>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</si>
  <si>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</si>
  <si>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</si>
  <si>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</si>
  <si>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</si>
  <si>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</si>
  <si>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</si>
  <si>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</si>
  <si>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</si>
  <si>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</si>
  <si>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</si>
  <si>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</si>
  <si>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</si>
  <si>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</si>
  <si>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</si>
  <si>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</si>
  <si>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</si>
  <si>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</si>
  <si>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</si>
  <si>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</si>
  <si>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</si>
  <si>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</si>
  <si>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</si>
  <si>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</si>
  <si>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</si>
  <si>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</si>
  <si>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</si>
  <si>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</si>
  <si>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</si>
  <si>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</si>
  <si>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</si>
  <si>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</si>
  <si>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</si>
  <si>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</si>
  <si>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</si>
  <si>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</si>
  <si>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</si>
  <si>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</si>
  <si>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</si>
  <si>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</si>
  <si>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</si>
  <si>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</si>
  <si>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</si>
  <si>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</si>
  <si>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</si>
  <si>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</si>
  <si>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</si>
  <si>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</si>
  <si>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</si>
  <si>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</si>
  <si>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</si>
  <si>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</si>
  <si>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</si>
  <si>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</si>
  <si>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</si>
  <si>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</si>
  <si>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</si>
  <si>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</si>
  <si>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</si>
  <si>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</si>
  <si>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</si>
  <si>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</si>
  <si>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</si>
  <si>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</si>
  <si>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</si>
  <si>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</si>
  <si>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</si>
  <si>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</si>
  <si>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</si>
  <si>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</si>
  <si>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</si>
  <si>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</si>
  <si>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</si>
  <si>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</si>
  <si>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</si>
  <si>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</si>
  <si>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</si>
  <si>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</si>
  <si>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</si>
  <si>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</si>
  <si>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</si>
  <si>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</si>
  <si>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</si>
  <si>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</si>
  <si>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</si>
  <si>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</si>
  <si>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</si>
  <si>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</si>
  <si>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</si>
  <si>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</si>
  <si>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</si>
  <si>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</si>
  <si>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</si>
  <si>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</si>
  <si>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</si>
  <si>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</si>
  <si>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</si>
  <si>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</si>
  <si>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</si>
  <si>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</si>
  <si>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</si>
  <si>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</si>
  <si>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</si>
  <si>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</si>
  <si>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</si>
  <si>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</si>
  <si>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</si>
  <si>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</si>
  <si>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</si>
  <si>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</si>
  <si>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</si>
  <si>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</si>
  <si>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</si>
  <si>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</si>
  <si>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</si>
  <si>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</si>
  <si>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</si>
  <si>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</si>
  <si>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</si>
  <si>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</si>
  <si>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</si>
  <si>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</si>
  <si>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</si>
  <si>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</si>
  <si>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</si>
  <si>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</si>
  <si>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</si>
  <si>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</si>
  <si>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</si>
  <si>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</si>
  <si>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</si>
  <si>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</si>
  <si>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</si>
  <si>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</si>
  <si>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</si>
  <si>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</si>
  <si>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</si>
  <si>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</si>
  <si>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</si>
  <si>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</si>
  <si>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</si>
  <si>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</si>
  <si>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</si>
  <si>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</si>
  <si>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</si>
  <si>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</si>
  <si>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</si>
  <si>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</si>
  <si>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</si>
  <si>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</si>
  <si>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</si>
  <si>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</si>
  <si>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</si>
  <si>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</si>
  <si>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</si>
  <si>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</si>
  <si>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</si>
  <si>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</si>
  <si>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</si>
  <si>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</si>
  <si>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</si>
  <si>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</si>
  <si>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</si>
  <si>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</si>
  <si>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</si>
  <si>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</si>
  <si>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</si>
  <si>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</si>
  <si>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</si>
  <si>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</si>
  <si>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</si>
  <si>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</si>
  <si>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</si>
  <si>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</si>
  <si>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</si>
  <si>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</si>
  <si>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</si>
  <si>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</si>
  <si>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</si>
  <si>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</si>
  <si>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</si>
  <si>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</si>
  <si>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</si>
  <si>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</si>
  <si>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</si>
  <si>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</si>
  <si>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</si>
  <si>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</si>
  <si>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</si>
  <si>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</si>
  <si>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</si>
  <si>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</si>
  <si>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</si>
  <si>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</si>
  <si>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</si>
  <si>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</si>
  <si>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</si>
  <si>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</si>
  <si>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</si>
  <si>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</si>
  <si>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</si>
  <si>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</si>
  <si>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</si>
  <si>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</si>
  <si>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</si>
  <si>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</si>
  <si>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</si>
  <si>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</si>
  <si>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</si>
  <si>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</si>
  <si>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</si>
  <si>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</si>
  <si>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</si>
  <si>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</si>
  <si>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</si>
  <si>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</si>
  <si>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</si>
  <si>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</si>
  <si>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</si>
  <si>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</si>
  <si>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</si>
  <si>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</si>
  <si>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</si>
  <si>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</si>
  <si>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</si>
  <si>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</si>
  <si>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</si>
  <si>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</si>
  <si>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</si>
  <si>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</si>
  <si>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</si>
  <si>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</si>
  <si>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</si>
  <si>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</si>
  <si>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</si>
  <si>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</si>
  <si>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</si>
  <si>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</si>
  <si>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</si>
  <si>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</si>
  <si>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</si>
  <si>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</si>
  <si>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</si>
  <si>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</si>
  <si>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</si>
  <si>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</si>
  <si>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</si>
  <si>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</si>
  <si>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</si>
  <si>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</si>
  <si>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</si>
  <si>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</si>
  <si>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</si>
  <si>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</si>
  <si>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</si>
  <si>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</si>
  <si>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</si>
  <si>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</si>
  <si>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</si>
  <si>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</si>
  <si>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</si>
  <si>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</si>
  <si>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</si>
  <si>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</si>
  <si>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</si>
  <si>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</si>
  <si>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</si>
  <si>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</si>
  <si>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</si>
  <si>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</si>
  <si>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</si>
  <si>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</si>
  <si>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</si>
  <si>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</si>
  <si>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</si>
  <si>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</si>
  <si>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</si>
  <si>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</si>
  <si>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</si>
  <si>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</si>
  <si>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</si>
  <si>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</si>
  <si>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</si>
  <si>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</si>
  <si>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</si>
  <si>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</si>
  <si>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</si>
  <si>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</si>
  <si>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</si>
  <si>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</si>
  <si>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</si>
  <si>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</si>
  <si>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</si>
  <si>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</si>
  <si>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</si>
  <si>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</si>
  <si>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</si>
  <si>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</si>
  <si>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</si>
  <si>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</si>
  <si>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</si>
  <si>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</si>
  <si>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</si>
  <si>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</si>
  <si>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</si>
  <si>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</si>
  <si>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</si>
  <si>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</si>
  <si>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</si>
  <si>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</si>
  <si>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</si>
  <si>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</si>
  <si>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</si>
  <si>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</si>
  <si>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</si>
  <si>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</si>
  <si>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</si>
  <si>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</si>
  <si>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</si>
  <si>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</si>
  <si>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</si>
  <si>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</si>
  <si>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</si>
  <si>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</si>
  <si>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</si>
  <si>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</si>
  <si>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</si>
  <si>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</si>
  <si>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</si>
  <si>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</si>
  <si>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</si>
  <si>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</si>
  <si>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</si>
  <si>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</si>
  <si>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</si>
  <si>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</si>
  <si>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</si>
  <si>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</si>
  <si>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</si>
  <si>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</si>
  <si>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</si>
  <si>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</si>
  <si>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</si>
  <si>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</si>
  <si>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</si>
  <si>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</si>
  <si>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</si>
  <si>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</si>
  <si>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</si>
  <si>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</si>
  <si>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</si>
  <si>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</si>
  <si>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</si>
  <si>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</si>
  <si>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</si>
  <si>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</si>
  <si>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</si>
  <si>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</si>
  <si>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</si>
  <si>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</si>
  <si>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</si>
  <si>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</si>
  <si>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</si>
  <si>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</si>
  <si>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</si>
  <si>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</si>
  <si>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</si>
  <si>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</si>
  <si>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</si>
  <si>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</si>
  <si>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</si>
  <si>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</si>
  <si>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</si>
  <si>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</si>
  <si>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</si>
  <si>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</si>
  <si>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</si>
  <si>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</si>
  <si>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</si>
  <si>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</si>
  <si>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</si>
  <si>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</si>
  <si>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</si>
  <si>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</si>
  <si>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</si>
  <si>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</si>
  <si>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</si>
  <si>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</si>
  <si>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</si>
  <si>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</si>
  <si>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</si>
  <si>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</si>
  <si>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</si>
  <si>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</si>
  <si>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</si>
  <si>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</si>
  <si>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</si>
  <si>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</si>
  <si>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</si>
  <si>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</si>
  <si>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</si>
  <si>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</si>
  <si>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</si>
  <si>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</si>
  <si>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</si>
  <si>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</si>
  <si>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</si>
  <si>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</si>
  <si>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</si>
  <si>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</si>
  <si>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</si>
  <si>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</si>
  <si>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</si>
  <si>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</si>
  <si>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</si>
  <si>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</si>
  <si>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</si>
  <si>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</si>
  <si>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</si>
  <si>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</si>
  <si>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</si>
  <si>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</si>
  <si>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</si>
  <si>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</si>
  <si>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</si>
  <si>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</si>
  <si>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</si>
  <si>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</si>
  <si>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</si>
  <si>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</si>
  <si>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</si>
  <si>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</si>
  <si>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</si>
  <si>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</si>
  <si>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</si>
  <si>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</si>
  <si>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</si>
  <si>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</si>
  <si>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</si>
  <si>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</si>
  <si>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</si>
  <si>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</si>
  <si>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</si>
  <si>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</si>
  <si>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</si>
  <si>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</si>
  <si>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</si>
  <si>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</si>
  <si>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</si>
  <si>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</si>
  <si>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</si>
  <si>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</si>
  <si>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</si>
  <si>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</si>
  <si>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</si>
  <si>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</si>
  <si>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</si>
  <si>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</si>
  <si>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</si>
  <si>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</si>
  <si>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</si>
  <si>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</si>
  <si>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</si>
  <si>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</si>
  <si>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</si>
  <si>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</si>
  <si>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</si>
  <si>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</si>
  <si>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</si>
  <si>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</si>
  <si>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</si>
  <si>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</si>
  <si>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</si>
  <si>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</si>
  <si>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</si>
  <si>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</si>
  <si>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</si>
  <si>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</si>
  <si>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</si>
  <si>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</si>
  <si>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</si>
  <si>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</si>
  <si>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</si>
  <si>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</si>
  <si>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</si>
  <si>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</si>
  <si>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</si>
  <si>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</si>
  <si>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</si>
  <si>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</si>
  <si>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</si>
  <si>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</si>
  <si>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</si>
  <si>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</si>
  <si>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</si>
  <si>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</si>
  <si>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</si>
  <si>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</si>
  <si>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</si>
  <si>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</si>
  <si>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</si>
  <si>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</si>
  <si>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</si>
  <si>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</si>
  <si>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</si>
  <si>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</si>
  <si>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</si>
  <si>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</si>
  <si>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</si>
  <si>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</si>
  <si>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</si>
  <si>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</si>
  <si>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</si>
  <si>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</si>
  <si>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</si>
  <si>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</si>
  <si>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</si>
  <si>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</si>
  <si>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</si>
  <si>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</si>
  <si>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</si>
  <si>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</si>
  <si>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</si>
  <si>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</si>
  <si>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</si>
  <si>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</si>
  <si>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</si>
  <si>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</si>
  <si>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</si>
  <si>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</si>
  <si>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</si>
  <si>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</si>
  <si>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</si>
  <si>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</si>
  <si>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</si>
  <si>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</si>
  <si>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</si>
  <si>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</si>
  <si>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</si>
  <si>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</si>
  <si>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</si>
  <si>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</si>
  <si>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</si>
  <si>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</si>
  <si>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</si>
  <si>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</si>
  <si>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</si>
  <si>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</si>
  <si>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</si>
  <si>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</si>
  <si>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</si>
  <si>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</si>
  <si>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</si>
  <si>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</si>
  <si>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</si>
  <si>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</si>
  <si>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</si>
  <si>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</si>
  <si>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</si>
  <si>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</si>
  <si>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</si>
  <si>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</si>
  <si>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</si>
  <si>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</si>
  <si>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</si>
  <si>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</si>
  <si>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</si>
  <si>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</si>
  <si>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</si>
  <si>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</si>
  <si>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</si>
  <si>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</si>
  <si>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</si>
  <si>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</si>
  <si>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</si>
  <si>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</si>
  <si>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</si>
  <si>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</si>
  <si>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</si>
  <si>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</si>
  <si>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</si>
  <si>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</si>
  <si>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</si>
  <si>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</si>
  <si>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</si>
  <si>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</si>
  <si>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</si>
  <si>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</si>
  <si>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</si>
  <si>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</si>
  <si>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</si>
  <si>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</si>
  <si>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</si>
  <si>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</si>
  <si>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</si>
  <si>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</si>
  <si>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</si>
  <si>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</si>
  <si>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</si>
  <si>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</si>
  <si>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</si>
  <si>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</si>
  <si>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</si>
  <si>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</si>
  <si>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</si>
  <si>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</si>
  <si>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</si>
  <si>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</si>
  <si>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</si>
  <si>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</si>
  <si>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</si>
  <si>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</si>
  <si>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</si>
  <si>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</si>
  <si>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</si>
  <si>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</si>
  <si>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</si>
  <si>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</si>
  <si>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</si>
  <si>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</si>
  <si>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</si>
  <si>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</si>
  <si>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</si>
  <si>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</si>
  <si>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</si>
  <si>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</si>
  <si>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</si>
  <si>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</si>
  <si>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</si>
  <si>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</si>
  <si>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</si>
  <si>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</si>
  <si>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</si>
  <si>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</si>
  <si>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</si>
  <si>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</si>
  <si>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</si>
  <si>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</si>
  <si>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</si>
  <si>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</si>
  <si>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</si>
  <si>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</si>
  <si>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</si>
  <si>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</si>
  <si>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</si>
  <si>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</si>
  <si>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</si>
  <si>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</si>
  <si>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</si>
  <si>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</si>
  <si>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</si>
  <si>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</si>
  <si>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</si>
  <si>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</si>
  <si>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</si>
  <si>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</si>
  <si>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</si>
  <si>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</si>
  <si>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</si>
  <si>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</si>
  <si>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</si>
  <si>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</si>
  <si>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</si>
  <si>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</si>
  <si>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</si>
  <si>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</si>
  <si>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</si>
  <si>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</si>
  <si>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</si>
  <si>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</si>
  <si>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</si>
  <si>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</si>
  <si>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</si>
  <si>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</si>
  <si>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</si>
  <si>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</si>
  <si>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</si>
  <si>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</si>
  <si>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</si>
  <si>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</si>
  <si>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</si>
  <si>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</si>
  <si>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</si>
  <si>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</si>
  <si>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</si>
  <si>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</si>
  <si>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</si>
  <si>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</si>
  <si>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</si>
  <si>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</si>
  <si>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</si>
  <si>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</si>
  <si>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</si>
  <si>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</si>
  <si>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</si>
  <si>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</si>
  <si>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</si>
  <si>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</si>
  <si>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</si>
  <si>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</si>
  <si>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</si>
  <si>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</si>
  <si>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</si>
  <si>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</si>
  <si>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</si>
  <si>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</si>
  <si>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</si>
  <si>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</si>
  <si>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</si>
  <si>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</si>
  <si>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</si>
  <si>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</si>
  <si>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</si>
  <si>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</si>
  <si>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</si>
  <si>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</si>
  <si>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</si>
  <si>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</si>
  <si>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</si>
  <si>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</si>
  <si>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</si>
  <si>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</si>
  <si>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</si>
  <si>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</si>
  <si>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</si>
  <si>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</si>
  <si>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</si>
  <si>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</si>
  <si>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</si>
  <si>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</si>
  <si>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</si>
  <si>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</si>
  <si>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</si>
  <si>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</si>
  <si>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</si>
  <si>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</si>
  <si>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</si>
  <si>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</si>
  <si>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</si>
  <si>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</si>
  <si>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</si>
  <si>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</si>
  <si>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</si>
  <si>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</si>
  <si>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</si>
  <si>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</si>
  <si>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</si>
  <si>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</si>
  <si>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</si>
  <si>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</si>
  <si>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</si>
  <si>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</si>
  <si>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</si>
  <si>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</si>
  <si>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</si>
  <si>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</si>
  <si>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</si>
  <si>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</si>
  <si>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</si>
  <si>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</si>
  <si>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</si>
  <si>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</si>
  <si>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</si>
  <si>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</si>
  <si>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</si>
  <si>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</si>
  <si>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</si>
  <si>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</si>
  <si>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</si>
  <si>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</si>
  <si>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</si>
  <si>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</si>
  <si>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</si>
  <si>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</si>
  <si>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</si>
  <si>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</si>
  <si>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</si>
  <si>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</si>
  <si>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</si>
  <si>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</si>
  <si>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</si>
  <si>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</si>
  <si>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</si>
  <si>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</si>
  <si>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</si>
  <si>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</si>
  <si>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</si>
  <si>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</si>
  <si>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</si>
  <si>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</si>
  <si>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</si>
  <si>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</si>
  <si>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</si>
  <si>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</si>
  <si>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</si>
  <si>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</si>
  <si>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</si>
  <si>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</si>
  <si>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</si>
  <si>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</si>
  <si>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</si>
  <si>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</si>
  <si>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</si>
  <si>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</si>
  <si>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</si>
  <si>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</si>
  <si>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</si>
  <si>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</si>
  <si>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</si>
  <si>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</si>
  <si>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</si>
  <si>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</si>
  <si>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</si>
  <si>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</si>
  <si>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</si>
  <si>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</si>
  <si>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</si>
  <si>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</si>
  <si>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</si>
  <si>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</si>
  <si>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</si>
  <si>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</si>
  <si>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</si>
  <si>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</si>
  <si>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</si>
  <si>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</si>
  <si>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</si>
  <si>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</si>
  <si>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</si>
  <si>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</si>
  <si>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</si>
  <si>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</si>
  <si>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</si>
  <si>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</si>
  <si>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</si>
  <si>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</si>
  <si>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</si>
  <si>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</si>
  <si>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</si>
  <si>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</si>
  <si>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</si>
  <si>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</si>
  <si>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</si>
  <si>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</si>
  <si>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</si>
  <si>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</si>
  <si>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</si>
  <si>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</si>
  <si>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</si>
  <si>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</si>
  <si>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</si>
  <si>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</si>
  <si>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</si>
  <si>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</si>
  <si>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</si>
  <si>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</si>
  <si>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</si>
  <si>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</si>
  <si>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</si>
  <si>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</si>
  <si>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</si>
  <si>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</si>
  <si>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</si>
  <si>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</si>
  <si>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</si>
  <si>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</si>
  <si>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</si>
  <si>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</si>
  <si>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</si>
  <si>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</si>
  <si>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</si>
  <si>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</si>
  <si>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</si>
  <si>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</si>
  <si>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</si>
  <si>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</si>
  <si>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</si>
  <si>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</si>
  <si>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</si>
  <si>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</si>
  <si>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</si>
  <si>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</si>
  <si>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</si>
  <si>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</si>
  <si>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</si>
  <si>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</si>
  <si>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</si>
  <si>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</si>
  <si>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</si>
  <si>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</si>
  <si>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</si>
  <si>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</si>
  <si>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</si>
  <si>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</si>
  <si>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</si>
  <si>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</si>
  <si>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</si>
  <si>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</si>
  <si>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</si>
  <si>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</si>
  <si>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</si>
  <si>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</si>
  <si>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</si>
  <si>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</si>
  <si>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</si>
  <si>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</si>
  <si>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</si>
  <si>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</si>
  <si>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</si>
  <si>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</si>
  <si>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</si>
  <si>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</si>
  <si>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</si>
  <si>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</si>
  <si>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</si>
  <si>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</si>
  <si>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</si>
  <si>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</si>
  <si>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</si>
  <si>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</si>
  <si>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</si>
  <si>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</si>
  <si>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</si>
  <si>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</si>
  <si>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</si>
  <si>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</si>
  <si>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</si>
  <si>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</si>
  <si>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</si>
  <si>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</si>
  <si>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</si>
  <si>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</si>
  <si>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</si>
  <si>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</si>
  <si>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</si>
  <si>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</si>
  <si>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</si>
  <si>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</si>
  <si>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</si>
  <si>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</si>
  <si>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</si>
  <si>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</si>
  <si>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</si>
  <si>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</si>
  <si>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</si>
  <si>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</si>
  <si>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</si>
  <si>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</si>
  <si>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</si>
  <si>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</si>
  <si>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</si>
  <si>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</si>
  <si>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</si>
  <si>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</si>
  <si>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</si>
  <si>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</si>
  <si>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</si>
  <si>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</si>
  <si>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</si>
  <si>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</si>
  <si>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</si>
  <si>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</si>
  <si>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</si>
  <si>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</si>
  <si>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</si>
  <si>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</si>
  <si>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</si>
  <si>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</si>
  <si>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</si>
  <si>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</si>
  <si>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</si>
  <si>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</si>
  <si>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</si>
  <si>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</si>
  <si>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</si>
  <si>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</si>
  <si>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</si>
  <si>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</si>
  <si>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</si>
  <si>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</si>
  <si>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</si>
  <si>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</si>
  <si>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</si>
  <si>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</si>
  <si>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</si>
  <si>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</si>
  <si>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</si>
  <si>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</si>
  <si>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</si>
  <si>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</si>
  <si>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</si>
  <si>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</si>
  <si>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</si>
  <si>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</si>
  <si>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</si>
  <si>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</si>
  <si>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</si>
  <si>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</si>
  <si>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</si>
  <si>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</si>
  <si>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</si>
  <si>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</si>
  <si>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</si>
  <si>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</si>
  <si>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</si>
  <si>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</si>
  <si>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</si>
  <si>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</si>
  <si>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</si>
  <si>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</si>
  <si>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</si>
  <si>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</si>
  <si>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</si>
  <si>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</si>
  <si>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</si>
  <si>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</si>
  <si>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</si>
  <si>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</si>
  <si>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</si>
  <si>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</si>
  <si>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</si>
  <si>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</si>
  <si>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</si>
  <si>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</si>
  <si>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</si>
  <si>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</si>
  <si>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</si>
  <si>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</si>
  <si>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</si>
  <si>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</si>
  <si>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</si>
  <si>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</si>
  <si>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</si>
  <si>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</si>
  <si>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</si>
  <si>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</si>
  <si>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</si>
  <si>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</si>
  <si>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</si>
  <si>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</si>
  <si>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</si>
  <si>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</si>
  <si>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</si>
  <si>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</si>
  <si>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</si>
  <si>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</si>
  <si>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</si>
  <si>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</si>
  <si>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</si>
  <si>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</si>
  <si>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</si>
  <si>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</si>
  <si>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</si>
  <si>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</si>
  <si>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</si>
  <si>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</si>
  <si>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</si>
  <si>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</si>
  <si>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</si>
  <si>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</si>
  <si>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</si>
  <si>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</si>
  <si>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</si>
  <si>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</si>
  <si>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</si>
  <si>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</si>
  <si>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</si>
  <si>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</si>
  <si>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</si>
  <si>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</si>
  <si>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</si>
  <si>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</si>
  <si>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</si>
  <si>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</si>
  <si>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</si>
  <si>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</si>
  <si>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</si>
  <si>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</si>
  <si>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</si>
  <si>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</si>
  <si>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</si>
  <si>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</si>
  <si>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</si>
  <si>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</si>
  <si>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</si>
  <si>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</si>
  <si>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</si>
  <si>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</si>
  <si>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</si>
  <si>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</si>
  <si>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</si>
  <si>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</si>
  <si>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</si>
  <si>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</si>
  <si>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</si>
  <si>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</si>
  <si>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</si>
  <si>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</si>
  <si>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</si>
  <si>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</si>
  <si>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</si>
  <si>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</si>
  <si>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</si>
  <si>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</si>
  <si>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</si>
  <si>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</si>
  <si>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</si>
  <si>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</si>
  <si>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</si>
  <si>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</si>
  <si>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</si>
  <si>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</si>
  <si>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</si>
  <si>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</si>
  <si>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</si>
  <si>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</si>
  <si>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</si>
  <si>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</si>
  <si>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</si>
  <si>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</si>
  <si>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</si>
  <si>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</si>
  <si>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</si>
  <si>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</si>
  <si>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</si>
  <si>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</si>
  <si>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</si>
  <si>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</si>
  <si>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</si>
  <si>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</si>
  <si>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</si>
  <si>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</si>
  <si>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</si>
  <si>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</si>
  <si>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</si>
  <si>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</si>
  <si>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</si>
  <si>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</si>
  <si>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</si>
  <si>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</si>
  <si>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</si>
  <si>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</si>
  <si>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</si>
  <si>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</si>
  <si>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</si>
  <si>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</si>
  <si>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</si>
  <si>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</si>
  <si>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</si>
  <si>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</si>
  <si>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</si>
  <si>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</si>
  <si>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</si>
  <si>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</si>
  <si>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</si>
  <si>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</si>
  <si>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</si>
  <si>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</si>
  <si>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</si>
  <si>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</si>
  <si>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</si>
  <si>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</si>
  <si>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</si>
  <si>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</si>
  <si>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</si>
  <si>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</si>
  <si>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</si>
  <si>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</si>
  <si>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</si>
  <si>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</si>
  <si>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</si>
  <si>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</si>
  <si>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</si>
  <si>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</si>
  <si>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</si>
  <si>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</si>
  <si>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</si>
  <si>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</si>
  <si>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</si>
  <si>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</si>
  <si>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</si>
  <si>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</si>
  <si>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</si>
  <si>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</si>
  <si>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</si>
  <si>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</si>
  <si>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</si>
  <si>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</si>
  <si>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</si>
  <si>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</si>
  <si>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</si>
  <si>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</si>
  <si>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</si>
  <si>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</si>
  <si>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</si>
  <si>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</si>
  <si>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</si>
  <si>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</si>
  <si>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</si>
  <si>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</si>
  <si>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</si>
  <si>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</si>
  <si>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</si>
  <si>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</si>
  <si>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</si>
  <si>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</si>
  <si>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</si>
  <si>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</si>
  <si>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</si>
  <si>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</si>
  <si>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</si>
  <si>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</si>
  <si>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</si>
  <si>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</si>
  <si>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</si>
  <si>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</si>
  <si>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</si>
  <si>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</si>
  <si>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</si>
  <si>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</si>
  <si>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</si>
  <si>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</si>
  <si>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</si>
  <si>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</si>
  <si>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</si>
  <si>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</si>
  <si>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</si>
  <si>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</si>
  <si>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</si>
  <si>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</si>
  <si>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</si>
  <si>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</si>
  <si>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</si>
  <si>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</si>
  <si>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</si>
  <si>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</si>
  <si>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</si>
  <si>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</si>
  <si>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</si>
  <si>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</si>
  <si>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</si>
  <si>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</si>
  <si>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</si>
  <si>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</si>
  <si>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</si>
  <si>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</si>
  <si>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</si>
  <si>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</si>
  <si>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</si>
  <si>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</si>
  <si>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</si>
  <si>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</si>
  <si>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</si>
  <si>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</si>
  <si>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</si>
  <si>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</si>
  <si>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</si>
  <si>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</si>
  <si>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</si>
  <si>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</si>
  <si>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</si>
  <si>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</si>
  <si>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</si>
  <si>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</si>
  <si>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</si>
  <si>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</si>
  <si>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</si>
  <si>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</si>
  <si>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</si>
  <si>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</si>
  <si>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</si>
  <si>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</si>
  <si>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</si>
  <si>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</si>
  <si>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</si>
  <si>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</si>
  <si>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</si>
  <si>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</si>
  <si>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</si>
  <si>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</si>
  <si>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</si>
  <si>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</si>
  <si>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</si>
  <si>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</si>
  <si>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</si>
  <si>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</si>
  <si>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</si>
  <si>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</si>
  <si>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</si>
  <si>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</si>
  <si>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</si>
  <si>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</si>
  <si>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</si>
  <si>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</si>
  <si>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</si>
  <si>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</si>
  <si>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</si>
  <si>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</si>
  <si>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</si>
  <si>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</si>
  <si>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</si>
  <si>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</si>
  <si>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</si>
  <si>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</si>
  <si>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</si>
  <si>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</si>
  <si>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</si>
  <si>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</si>
  <si>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</si>
  <si>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</si>
  <si>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</si>
  <si>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</si>
  <si>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</si>
  <si>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</si>
  <si>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</si>
  <si>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</si>
  <si>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</si>
  <si>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</si>
  <si>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</si>
  <si>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</si>
  <si>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</si>
  <si>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</si>
  <si>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</si>
  <si>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</si>
  <si>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</si>
  <si>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</si>
  <si>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</si>
  <si>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</si>
  <si>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</si>
  <si>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</si>
  <si>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</si>
  <si>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</si>
  <si>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</si>
  <si>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</si>
  <si>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</si>
  <si>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</si>
  <si>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</si>
  <si>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</si>
  <si>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</si>
  <si>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</si>
  <si>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</si>
  <si>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</si>
  <si>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</si>
  <si>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</si>
  <si>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</si>
  <si>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</si>
  <si>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</si>
  <si>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</si>
  <si>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</si>
  <si>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</si>
  <si>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</si>
  <si>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</si>
  <si>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</si>
  <si>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</si>
  <si>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</si>
  <si>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</si>
  <si>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</si>
  <si>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</si>
  <si>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</si>
  <si>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</si>
  <si>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</si>
  <si>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</si>
  <si>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</si>
  <si>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</si>
  <si>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</si>
  <si>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</si>
  <si>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</si>
  <si>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</si>
  <si>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</si>
  <si>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</si>
  <si>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</si>
  <si>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</si>
  <si>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</si>
  <si>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</si>
  <si>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</si>
  <si>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</si>
  <si>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</si>
  <si>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</si>
  <si>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</si>
  <si>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</si>
  <si>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</si>
  <si>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</si>
  <si>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</si>
  <si>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</si>
  <si>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</si>
  <si>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</si>
  <si>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</si>
  <si>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</si>
  <si>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</si>
  <si>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</si>
  <si>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</si>
  <si>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</si>
  <si>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</si>
  <si>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</si>
  <si>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</si>
  <si>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</si>
  <si>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</si>
  <si>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</si>
  <si>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</si>
  <si>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</si>
  <si>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</si>
  <si>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</si>
  <si>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</si>
  <si>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</si>
  <si>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</si>
  <si>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</si>
  <si>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</si>
  <si>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</si>
  <si>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</si>
  <si>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</si>
  <si>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</si>
  <si>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</si>
  <si>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</si>
  <si>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</si>
  <si>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</si>
  <si>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</si>
  <si>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</si>
  <si>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</si>
  <si>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</si>
  <si>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</si>
  <si>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</si>
  <si>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</si>
  <si>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</si>
  <si>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</si>
  <si>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</si>
  <si>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</si>
  <si>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</si>
  <si>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</si>
  <si>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</si>
  <si>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</si>
  <si>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</si>
  <si>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</si>
  <si>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</si>
  <si>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</si>
  <si>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</si>
  <si>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</si>
  <si>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</si>
  <si>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</si>
  <si>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</si>
  <si>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</si>
  <si>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</si>
  <si>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</si>
  <si>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</si>
  <si>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</si>
  <si>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</si>
  <si>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</si>
  <si>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</si>
  <si>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</si>
  <si>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</si>
  <si>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</si>
  <si>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</si>
  <si>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</si>
  <si>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</si>
  <si>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</si>
  <si>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</si>
  <si>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</si>
  <si>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</si>
  <si>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</si>
  <si>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</si>
  <si>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</si>
  <si>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</si>
  <si>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</si>
  <si>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</si>
  <si>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</si>
  <si>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</si>
  <si>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</si>
  <si>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</si>
  <si>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</si>
  <si>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</si>
  <si>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</si>
  <si>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</si>
  <si>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</si>
  <si>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</si>
  <si>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</si>
  <si>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</si>
  <si>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</si>
  <si>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</si>
  <si>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</si>
  <si>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</si>
  <si>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</si>
  <si>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</si>
  <si>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</si>
  <si>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</si>
  <si>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</si>
  <si>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</si>
  <si>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</si>
  <si>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</si>
  <si>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</si>
  <si>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</si>
  <si>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</si>
  <si>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</si>
  <si>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</si>
  <si>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</si>
  <si>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</si>
  <si>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</si>
  <si>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</si>
  <si>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</si>
  <si>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</si>
  <si>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</si>
  <si>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</si>
  <si>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</si>
  <si>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</si>
  <si>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</si>
  <si>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</si>
  <si>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</si>
  <si>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</si>
  <si>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</si>
  <si>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</si>
  <si>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</si>
  <si>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</si>
  <si>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</si>
  <si>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</si>
  <si>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</si>
  <si>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</si>
  <si>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</si>
  <si>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</si>
  <si>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</si>
  <si>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</si>
  <si>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</si>
  <si>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</si>
  <si>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</si>
  <si>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</si>
  <si>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</si>
  <si>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</si>
  <si>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</si>
  <si>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</si>
  <si>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</si>
  <si>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</si>
  <si>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</si>
  <si>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</si>
  <si>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</si>
  <si>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</si>
  <si>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</si>
  <si>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</si>
  <si>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</si>
  <si>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</si>
  <si>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</si>
  <si>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</si>
  <si>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</si>
  <si>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</si>
  <si>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</si>
  <si>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</si>
  <si>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</si>
  <si>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</si>
  <si>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</si>
  <si>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</si>
  <si>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</si>
  <si>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</si>
  <si>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</si>
  <si>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</si>
  <si>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</si>
  <si>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</si>
  <si>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</si>
  <si>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</si>
  <si>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</si>
  <si>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</si>
  <si>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</si>
  <si>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</si>
  <si>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</si>
  <si>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</si>
  <si>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</si>
  <si>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</si>
  <si>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</si>
  <si>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</si>
  <si>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</si>
  <si>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</si>
  <si>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</si>
  <si>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</si>
  <si>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</si>
  <si>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</si>
  <si>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</si>
  <si>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</si>
  <si>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</si>
  <si>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</si>
  <si>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</si>
  <si>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</si>
  <si>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</si>
  <si>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</si>
  <si>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</si>
  <si>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</si>
  <si>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</si>
  <si>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</si>
  <si>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</si>
  <si>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</si>
  <si>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</si>
  <si>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</si>
  <si>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</si>
  <si>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</si>
  <si>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</si>
  <si>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</si>
  <si>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</si>
  <si>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</si>
  <si>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</si>
  <si>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</si>
  <si>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</si>
  <si>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</si>
  <si>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</si>
  <si>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</si>
  <si>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</si>
  <si>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</si>
  <si>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</si>
  <si>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</si>
  <si>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</si>
  <si>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</si>
  <si>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</si>
  <si>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</si>
  <si>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</si>
  <si>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</si>
  <si>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</si>
  <si>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</si>
  <si>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</si>
  <si>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</si>
  <si>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</si>
  <si>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</si>
  <si>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</si>
  <si>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</si>
  <si>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</si>
  <si>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</si>
  <si>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</si>
  <si>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</si>
  <si>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</si>
  <si>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</si>
  <si>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</si>
  <si>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</si>
  <si>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</si>
  <si>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</si>
  <si>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</si>
  <si>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</si>
  <si>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</si>
  <si>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</si>
  <si>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</si>
  <si>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</si>
  <si>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</si>
  <si>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</si>
  <si>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</si>
  <si>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</si>
  <si>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</si>
  <si>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</si>
  <si>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</si>
  <si>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</si>
  <si>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</si>
  <si>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</si>
  <si>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</si>
  <si>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</si>
  <si>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</si>
  <si>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</si>
  <si>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</si>
  <si>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</si>
  <si>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</si>
  <si>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</si>
  <si>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</si>
  <si>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</si>
  <si>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</si>
  <si>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</si>
  <si>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</si>
  <si>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</si>
  <si>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</si>
  <si>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</si>
  <si>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</si>
  <si>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</si>
  <si>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</si>
  <si>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</si>
  <si>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</si>
  <si>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</si>
  <si>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</si>
  <si>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</si>
  <si>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</si>
  <si>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</si>
  <si>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</si>
  <si>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</si>
  <si>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</si>
  <si>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</si>
  <si>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</si>
  <si>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</si>
  <si>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</si>
  <si>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</si>
  <si>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</si>
  <si>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</si>
  <si>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</si>
  <si>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</si>
  <si>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</si>
  <si>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</si>
  <si>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</si>
  <si>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</si>
  <si>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</si>
  <si>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</si>
  <si>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</si>
  <si>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</si>
  <si>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</si>
  <si>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</si>
  <si>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</si>
  <si>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</si>
  <si>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</si>
  <si>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</si>
  <si>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</si>
  <si>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</si>
  <si>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</si>
  <si>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</si>
  <si>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</si>
  <si>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</si>
  <si>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</si>
  <si>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</si>
  <si>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</si>
  <si>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</si>
  <si>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</si>
  <si>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</si>
  <si>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</si>
  <si>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</si>
  <si>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</si>
  <si>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</si>
  <si>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</si>
  <si>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</si>
  <si>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</si>
  <si>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</si>
  <si>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</si>
  <si>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</si>
  <si>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</si>
  <si>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</si>
  <si>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</si>
  <si>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</si>
  <si>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</si>
  <si>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</si>
  <si>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</si>
  <si>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</si>
  <si>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</si>
  <si>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</si>
  <si>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</si>
  <si>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</si>
  <si>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</si>
  <si>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</si>
  <si>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</si>
  <si>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</si>
  <si>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</si>
  <si>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</si>
  <si>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</si>
  <si>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</si>
  <si>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</si>
  <si>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</si>
  <si>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</si>
  <si>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</si>
  <si>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</si>
  <si>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</si>
  <si>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</si>
  <si>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</si>
  <si>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</si>
  <si>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</si>
  <si>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</si>
  <si>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</si>
  <si>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</si>
  <si>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</si>
  <si>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</si>
  <si>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</si>
  <si>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</si>
  <si>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</si>
  <si>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</si>
  <si>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</si>
  <si>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</si>
  <si>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</si>
  <si>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</si>
  <si>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</si>
  <si>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</si>
  <si>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</si>
  <si>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</si>
  <si>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</si>
  <si>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</si>
  <si>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</si>
  <si>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</si>
  <si>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</si>
  <si>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</si>
  <si>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</si>
  <si>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</si>
  <si>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</si>
  <si>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</si>
  <si>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</si>
  <si>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</si>
  <si>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</si>
  <si>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</si>
  <si>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</si>
  <si>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</si>
  <si>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</si>
  <si>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</si>
  <si>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</si>
  <si>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</si>
  <si>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</si>
  <si>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</si>
  <si>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</si>
  <si>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</si>
  <si>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</si>
  <si>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</si>
  <si>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</si>
  <si>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</si>
  <si>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</si>
  <si>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</si>
  <si>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</si>
  <si>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</si>
  <si>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</si>
  <si>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</si>
  <si>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</si>
  <si>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</si>
  <si>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</si>
  <si>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</si>
  <si>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</si>
  <si>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</si>
  <si>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</si>
  <si>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</si>
  <si>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</si>
  <si>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</si>
  <si>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</si>
  <si>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</si>
  <si>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</si>
  <si>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</si>
  <si>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</si>
  <si>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</si>
  <si>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</si>
  <si>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</si>
  <si>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</si>
  <si>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</si>
  <si>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</si>
  <si>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</si>
  <si>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</si>
  <si>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</si>
  <si>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</si>
  <si>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</si>
  <si>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</si>
  <si>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</si>
  <si>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</si>
  <si>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</si>
  <si>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</si>
  <si>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</si>
  <si>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</si>
  <si>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</si>
  <si>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</si>
  <si>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</si>
  <si>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</si>
  <si>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</si>
  <si>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</si>
  <si>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</si>
  <si>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</si>
  <si>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</si>
  <si>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</si>
  <si>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</si>
  <si>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</si>
  <si>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</si>
  <si>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</si>
  <si>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</si>
  <si>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</si>
  <si>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</si>
  <si>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</si>
  <si>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</si>
  <si>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</si>
  <si>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</si>
  <si>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</si>
  <si>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</si>
  <si>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</si>
  <si>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</si>
  <si>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</si>
  <si>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</si>
  <si>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</si>
  <si>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</si>
  <si>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</si>
  <si>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</si>
  <si>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</si>
  <si>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</si>
  <si>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</si>
  <si>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</si>
  <si>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</si>
  <si>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</si>
  <si>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</si>
  <si>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</si>
  <si>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</si>
  <si>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</si>
  <si>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</si>
  <si>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</si>
  <si>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</si>
  <si>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</si>
  <si>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</si>
  <si>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</si>
  <si>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</si>
  <si>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</si>
  <si>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</si>
  <si>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</si>
  <si>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</si>
  <si>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</si>
  <si>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</si>
  <si>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</si>
  <si>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</si>
  <si>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</si>
  <si>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</si>
  <si>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</si>
  <si>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</si>
  <si>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</si>
  <si>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</si>
  <si>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</si>
  <si>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</si>
  <si>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</si>
  <si>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</si>
  <si>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</si>
  <si>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</si>
  <si>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</si>
  <si>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</si>
  <si>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</si>
  <si>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</si>
  <si>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</si>
  <si>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</si>
  <si>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</si>
  <si>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</si>
  <si>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</si>
  <si>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</si>
  <si>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</si>
  <si>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</si>
  <si>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</si>
  <si>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</si>
  <si>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</si>
  <si>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</si>
  <si>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</si>
  <si>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</si>
  <si>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</si>
  <si>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</si>
  <si>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</si>
  <si>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</si>
  <si>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</si>
  <si>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</si>
  <si>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</si>
  <si>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</si>
  <si>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</si>
  <si>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</si>
  <si>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</si>
  <si>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</si>
  <si>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</si>
  <si>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</si>
  <si>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</si>
  <si>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</si>
  <si>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</si>
  <si>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</si>
  <si>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</si>
  <si>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</si>
  <si>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</si>
  <si>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</si>
  <si>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</si>
  <si>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</si>
  <si>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</si>
  <si>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</si>
  <si>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</si>
  <si>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</si>
  <si>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</si>
  <si>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</si>
  <si>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</si>
  <si>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</si>
  <si>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</si>
  <si>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</si>
  <si>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</si>
  <si>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</si>
  <si>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</si>
  <si>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</si>
  <si>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</si>
  <si>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</si>
  <si>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</si>
  <si>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</si>
  <si>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</si>
  <si>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</si>
  <si>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</si>
  <si>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</si>
  <si>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</si>
  <si>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</si>
  <si>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</si>
  <si>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</si>
  <si>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</si>
  <si>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</si>
  <si>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</si>
  <si>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</si>
  <si>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</si>
  <si>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</si>
  <si>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</si>
  <si>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</si>
  <si>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</si>
  <si>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</si>
  <si>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</si>
  <si>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</si>
  <si>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</si>
  <si>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</si>
  <si>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</si>
  <si>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</si>
  <si>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</si>
  <si>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</si>
  <si>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</si>
  <si>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</si>
  <si>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</si>
  <si>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</si>
  <si>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</si>
  <si>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</si>
  <si>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</si>
  <si>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</si>
  <si>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</si>
  <si>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</si>
  <si>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</si>
  <si>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</si>
  <si>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</si>
  <si>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</si>
  <si>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</si>
  <si>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</si>
  <si>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</si>
  <si>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</si>
  <si>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</si>
  <si>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</si>
  <si>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</si>
  <si>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</si>
  <si>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</si>
  <si>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</si>
  <si>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</si>
  <si>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</si>
  <si>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</si>
  <si>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</si>
  <si>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</si>
  <si>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</si>
  <si>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</si>
  <si>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</si>
  <si>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</si>
  <si>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</si>
  <si>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</si>
  <si>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</si>
  <si>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</si>
  <si>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</si>
  <si>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</si>
  <si>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</si>
  <si>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</si>
  <si>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</si>
  <si>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</si>
  <si>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</si>
  <si>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</si>
  <si>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</si>
  <si>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</si>
  <si>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</si>
  <si>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</si>
  <si>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</si>
  <si>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</si>
  <si>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</si>
  <si>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</si>
  <si>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</si>
  <si>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</si>
  <si>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</si>
  <si>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</si>
  <si>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</si>
  <si>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</si>
  <si>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</si>
  <si>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</si>
  <si>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</si>
  <si>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</si>
  <si>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</si>
  <si>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</si>
  <si>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</si>
  <si>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</si>
  <si>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</si>
  <si>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</si>
  <si>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</si>
  <si>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</si>
  <si>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</si>
  <si>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</si>
  <si>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</si>
  <si>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</si>
  <si>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</si>
  <si>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</si>
  <si>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</si>
  <si>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</si>
  <si>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</si>
  <si>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</si>
  <si>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</si>
  <si>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</si>
  <si>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</si>
  <si>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</si>
  <si>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</si>
  <si>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</si>
  <si>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</si>
  <si>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</si>
  <si>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</si>
  <si>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</si>
  <si>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</si>
  <si>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</si>
  <si>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</si>
  <si>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</si>
  <si>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</si>
  <si>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</si>
  <si>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</si>
  <si>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</si>
  <si>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</si>
  <si>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</si>
  <si>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</si>
  <si>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</si>
  <si>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</si>
  <si>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</si>
  <si>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</si>
  <si>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</si>
  <si>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</si>
  <si>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</si>
  <si>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</si>
  <si>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</si>
  <si>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</si>
  <si>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</si>
  <si>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</si>
  <si>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</si>
  <si>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</si>
  <si>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</si>
  <si>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</si>
  <si>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</si>
  <si>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</si>
  <si>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</si>
  <si>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</si>
  <si>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</si>
  <si>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</si>
  <si>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</si>
  <si>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</si>
  <si>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</si>
  <si>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</si>
  <si>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</si>
  <si>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</si>
  <si>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</si>
  <si>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</si>
  <si>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</si>
  <si>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</si>
  <si>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</si>
  <si>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</si>
  <si>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</si>
  <si>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</si>
  <si>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</si>
  <si>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</si>
  <si>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</si>
  <si>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</si>
  <si>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</si>
  <si>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</si>
  <si>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</si>
  <si>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</si>
  <si>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</si>
  <si>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</si>
  <si>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</si>
  <si>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</si>
  <si>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</si>
  <si>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</si>
  <si>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</si>
  <si>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</si>
  <si>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</si>
  <si>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</si>
  <si>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</si>
  <si>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</si>
  <si>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</si>
  <si>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</si>
  <si>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</si>
  <si>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</si>
  <si>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</si>
  <si>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</si>
  <si>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</si>
  <si>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</si>
  <si>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</si>
  <si>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</si>
  <si>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</si>
  <si>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</si>
  <si>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</si>
  <si>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</si>
  <si>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</si>
  <si>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</si>
  <si>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</si>
  <si>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</si>
  <si>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</si>
  <si>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</si>
  <si>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</si>
  <si>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</si>
  <si>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</si>
  <si>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</si>
  <si>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</si>
  <si>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</si>
  <si>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</si>
  <si>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</si>
  <si>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</si>
  <si>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</si>
  <si>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</si>
  <si>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</si>
  <si>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</si>
  <si>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</si>
  <si>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</si>
  <si>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</si>
  <si>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</si>
  <si>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</si>
  <si>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</si>
  <si>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</si>
  <si>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</si>
  <si>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</si>
  <si>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</si>
  <si>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</si>
  <si>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</si>
  <si>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</si>
  <si>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</si>
  <si>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</si>
  <si>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</si>
  <si>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</si>
  <si>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</si>
  <si>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</si>
  <si>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</si>
  <si>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</si>
  <si>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</si>
  <si>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</si>
  <si>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</si>
  <si>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</si>
  <si>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</si>
  <si>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</si>
  <si>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</si>
  <si>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</si>
  <si>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</si>
  <si>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</si>
  <si>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</si>
  <si>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</si>
  <si>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</si>
  <si>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</si>
  <si>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</si>
  <si>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</si>
  <si>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</si>
  <si>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</si>
  <si>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</si>
  <si>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</si>
  <si>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</si>
  <si>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</si>
  <si>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</si>
  <si>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</si>
  <si>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</si>
  <si>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</si>
  <si>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</si>
  <si>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</si>
  <si>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</si>
  <si>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</si>
  <si>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</si>
  <si>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</si>
  <si>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</si>
  <si>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</si>
  <si>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</si>
  <si>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</si>
  <si>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</si>
  <si>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</si>
  <si>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</si>
  <si>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</si>
  <si>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</si>
  <si>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</si>
  <si>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</si>
  <si>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</si>
  <si>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</si>
  <si>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</si>
  <si>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</si>
  <si>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</si>
  <si>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</si>
  <si>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</si>
  <si>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</si>
  <si>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</si>
  <si>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</si>
  <si>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</si>
  <si>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</si>
  <si>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</si>
  <si>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</si>
  <si>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</si>
  <si>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</si>
  <si>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</si>
  <si>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</si>
  <si>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</si>
  <si>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</si>
  <si>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</si>
  <si>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</si>
  <si>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</si>
  <si>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</si>
  <si>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</si>
  <si>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</si>
  <si>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</si>
  <si>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</si>
  <si>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</si>
  <si>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</si>
  <si>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</si>
  <si>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</si>
  <si>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</si>
  <si>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</si>
  <si>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</si>
  <si>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</si>
  <si>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</si>
  <si>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</si>
  <si>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</si>
  <si>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</si>
  <si>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</si>
  <si>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</si>
  <si>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</si>
  <si>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</si>
  <si>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</si>
  <si>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</si>
  <si>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</si>
  <si>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</si>
  <si>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</si>
  <si>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</si>
  <si>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</si>
  <si>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</si>
  <si>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</si>
  <si>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</si>
  <si>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</si>
  <si>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</si>
  <si>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</si>
  <si>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</si>
  <si>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</si>
  <si>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</si>
  <si>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</si>
  <si>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</si>
  <si>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</si>
  <si>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</si>
  <si>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</si>
  <si>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</si>
  <si>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</si>
  <si>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</si>
  <si>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</si>
  <si>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</si>
  <si>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</si>
  <si>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</si>
  <si>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</si>
  <si>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</si>
  <si>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</si>
  <si>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</si>
  <si>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</si>
  <si>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</si>
  <si>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</si>
  <si>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</si>
  <si>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</si>
  <si>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</si>
  <si>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</si>
  <si>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</si>
  <si>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</si>
  <si>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</si>
  <si>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</si>
  <si>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</si>
  <si>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</si>
  <si>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</si>
  <si>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</si>
  <si>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</si>
  <si>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</si>
  <si>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</si>
  <si>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</si>
  <si>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</si>
  <si>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</si>
  <si>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</si>
  <si>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</si>
  <si>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</si>
  <si>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</si>
  <si>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</si>
  <si>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</si>
  <si>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</si>
  <si>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</si>
  <si>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</si>
  <si>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</si>
  <si>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</si>
  <si>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</si>
  <si>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</si>
  <si>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</si>
  <si>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</si>
  <si>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</si>
  <si>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</si>
  <si>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</si>
  <si>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</si>
  <si>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</si>
  <si>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</si>
  <si>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</si>
  <si>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</si>
  <si>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</si>
  <si>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</si>
  <si>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</si>
  <si>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</si>
  <si>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</si>
  <si>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</si>
  <si>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</si>
  <si>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</si>
  <si>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</si>
  <si>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</si>
  <si>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</si>
  <si>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</si>
  <si>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</si>
  <si>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</si>
  <si>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</si>
  <si>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</si>
  <si>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</si>
  <si>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</si>
  <si>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</si>
  <si>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</si>
  <si>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</si>
  <si>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</si>
  <si>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</si>
  <si>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</si>
  <si>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</si>
  <si>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</si>
  <si>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</si>
  <si>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</si>
  <si>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</si>
  <si>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</si>
  <si>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</si>
  <si>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</si>
  <si>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</si>
  <si>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</si>
  <si>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</si>
  <si>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</si>
  <si>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</si>
  <si>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</si>
  <si>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</si>
  <si>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</si>
  <si>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</si>
  <si>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</si>
  <si>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</si>
  <si>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</si>
  <si>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</si>
  <si>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</si>
  <si>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</si>
  <si>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</si>
  <si>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</si>
  <si>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</si>
  <si>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</si>
  <si>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</si>
  <si>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</si>
  <si>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</si>
  <si>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</si>
  <si>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</si>
  <si>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</si>
  <si>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</si>
  <si>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</si>
  <si>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</si>
  <si>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</si>
  <si>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</si>
  <si>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</si>
  <si>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</si>
  <si>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</si>
  <si>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</si>
  <si>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</si>
  <si>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</si>
  <si>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</si>
  <si>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</si>
  <si>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</si>
  <si>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</si>
  <si>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</si>
  <si>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</si>
  <si>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</si>
  <si>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</si>
  <si>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</si>
  <si>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</si>
  <si>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</si>
  <si>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</si>
  <si>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</si>
  <si>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</si>
  <si>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</si>
  <si>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</si>
  <si>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</si>
  <si>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</si>
  <si>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</si>
  <si>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</si>
  <si>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</si>
  <si>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</si>
  <si>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</si>
  <si>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</si>
  <si>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</si>
  <si>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</si>
  <si>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</si>
  <si>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</si>
  <si>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</si>
  <si>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</si>
  <si>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</si>
  <si>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</si>
  <si>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</si>
  <si>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</si>
  <si>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</si>
  <si>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</si>
  <si>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</si>
  <si>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</si>
  <si>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</si>
  <si>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</si>
  <si>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</si>
  <si>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</si>
  <si>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</si>
  <si>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</si>
  <si>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</si>
  <si>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</si>
  <si>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</si>
  <si>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</si>
  <si>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</si>
  <si>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</si>
  <si>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</si>
  <si>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</si>
  <si>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</si>
  <si>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</si>
  <si>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</si>
  <si>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</si>
  <si>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</si>
  <si>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</si>
  <si>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</si>
  <si>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</si>
  <si>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</si>
  <si>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</si>
  <si>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</si>
  <si>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</si>
  <si>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</si>
  <si>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</si>
  <si>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</si>
  <si>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</si>
  <si>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</si>
  <si>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</si>
  <si>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</si>
  <si>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</si>
  <si>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</si>
  <si>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</si>
  <si>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</si>
  <si>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</si>
  <si>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</si>
  <si>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</si>
  <si>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</si>
  <si>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</si>
  <si>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</si>
  <si>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</si>
  <si>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</si>
  <si>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</si>
  <si>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</si>
  <si>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</si>
  <si>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</si>
  <si>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</si>
  <si>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</si>
  <si>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</si>
  <si>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</si>
  <si>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</si>
  <si>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</si>
  <si>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</si>
  <si>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</si>
  <si>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</si>
  <si>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</si>
  <si>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</si>
  <si>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</si>
  <si>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</si>
  <si>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</si>
  <si>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</si>
  <si>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</si>
  <si>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</si>
  <si>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</si>
  <si>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</si>
  <si>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</si>
  <si>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</si>
  <si>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</si>
  <si>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</si>
  <si>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</si>
  <si>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</si>
  <si>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</si>
  <si>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</si>
  <si>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</si>
  <si>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</si>
  <si>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</si>
  <si>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</si>
  <si>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</si>
  <si>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</si>
  <si>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</si>
  <si>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</si>
  <si>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</si>
  <si>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</si>
  <si>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</si>
  <si>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</si>
  <si>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</si>
  <si>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</si>
  <si>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</si>
  <si>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</si>
  <si>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</si>
  <si>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</si>
  <si>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</si>
  <si>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</si>
  <si>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</si>
  <si>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</si>
  <si>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</si>
  <si>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</si>
  <si>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</si>
  <si>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</si>
  <si>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</si>
  <si>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</si>
  <si>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</si>
  <si>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</si>
  <si>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</si>
  <si>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</si>
  <si>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</si>
  <si>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</si>
  <si>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</si>
  <si>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</si>
  <si>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</si>
  <si>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</si>
  <si>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</si>
  <si>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</si>
  <si>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</si>
  <si>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</si>
  <si>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</si>
  <si>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</si>
  <si>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</si>
  <si>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</si>
  <si>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</si>
  <si>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</si>
  <si>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</si>
  <si>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</si>
  <si>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</si>
  <si>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</si>
  <si>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</si>
  <si>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</si>
  <si>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</si>
  <si>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</si>
  <si>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</si>
  <si>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</si>
  <si>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</si>
  <si>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</si>
  <si>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</si>
  <si>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</si>
  <si>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</si>
  <si>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</si>
  <si>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</si>
  <si>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</si>
  <si>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</si>
  <si>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</si>
  <si>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</si>
  <si>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</si>
  <si>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</si>
  <si>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</si>
  <si>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</si>
  <si>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</si>
  <si>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</si>
  <si>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</si>
  <si>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</si>
  <si>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</si>
  <si>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</si>
  <si>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</si>
  <si>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</si>
  <si>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</si>
  <si>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</si>
  <si>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</si>
  <si>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</si>
  <si>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</si>
  <si>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</si>
  <si>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</si>
  <si>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</si>
  <si>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</si>
  <si>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</si>
  <si>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</si>
  <si>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</si>
  <si>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</si>
  <si>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</si>
  <si>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</si>
  <si>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</si>
  <si>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</si>
  <si>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</si>
  <si>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</si>
  <si>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</si>
  <si>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</si>
  <si>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</si>
  <si>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</si>
  <si>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</si>
  <si>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</si>
  <si>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</si>
  <si>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</si>
  <si>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</si>
  <si>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</si>
  <si>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</si>
  <si>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</si>
  <si>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</si>
  <si>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</si>
  <si>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</si>
  <si>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</si>
  <si>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</si>
  <si>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</si>
  <si>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</si>
  <si>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</si>
  <si>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</si>
  <si>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</si>
  <si>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</si>
  <si>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</si>
  <si>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</si>
  <si>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</si>
  <si>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</si>
  <si>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</si>
  <si>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</si>
  <si>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</si>
  <si>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</si>
  <si>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</si>
  <si>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</si>
  <si>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</si>
  <si>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</si>
  <si>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</si>
  <si>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</si>
  <si>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</si>
  <si>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</si>
  <si>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</si>
  <si>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</si>
  <si>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</si>
  <si>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</si>
  <si>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</si>
  <si>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</si>
  <si>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</si>
  <si>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</si>
  <si>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</si>
  <si>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</si>
  <si>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</si>
  <si>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</si>
  <si>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</si>
  <si>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</si>
  <si>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</si>
  <si>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</si>
  <si>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</si>
  <si>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</si>
  <si>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</si>
  <si>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</si>
  <si>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</si>
  <si>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</si>
  <si>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</si>
  <si>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</si>
  <si>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</si>
  <si>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</si>
  <si>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</si>
  <si>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</si>
  <si>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</si>
  <si>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</si>
  <si>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</si>
  <si>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</si>
  <si>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</si>
  <si>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</si>
  <si>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</si>
  <si>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</si>
  <si>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</si>
  <si>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</si>
  <si>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</si>
  <si>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</si>
  <si>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</si>
  <si>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</si>
  <si>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</si>
  <si>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</si>
  <si>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</si>
  <si>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</si>
  <si>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</si>
  <si>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</si>
  <si>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</si>
  <si>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</si>
  <si>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</si>
  <si>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</si>
  <si>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</si>
  <si>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</si>
  <si>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</si>
  <si>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</si>
  <si>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</si>
  <si>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</si>
  <si>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</si>
  <si>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</si>
  <si>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</si>
  <si>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</si>
  <si>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</si>
  <si>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</si>
  <si>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</si>
  <si>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</si>
  <si>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</si>
  <si>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</si>
  <si>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</si>
  <si>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</si>
  <si>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</si>
  <si>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</si>
  <si>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</si>
  <si>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</si>
  <si>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</si>
  <si>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</si>
  <si>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</si>
  <si>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</si>
  <si>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</si>
  <si>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</si>
  <si>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</si>
  <si>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</si>
  <si>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</si>
  <si>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</si>
  <si>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</si>
  <si>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</si>
  <si>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</si>
  <si>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</si>
  <si>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</si>
  <si>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</si>
  <si>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</si>
  <si>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</si>
  <si>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</si>
  <si>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</si>
  <si>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</si>
  <si>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</si>
  <si>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</si>
  <si>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</si>
  <si>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</si>
  <si>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</si>
  <si>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</si>
  <si>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</si>
  <si>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</si>
  <si>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</si>
  <si>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</si>
  <si>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</si>
  <si>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</si>
  <si>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</si>
  <si>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</si>
  <si>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</si>
  <si>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</si>
  <si>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</si>
  <si>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</si>
  <si>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</si>
  <si>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</si>
  <si>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</si>
  <si>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</si>
  <si>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</si>
  <si>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</si>
  <si>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</si>
  <si>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</si>
  <si>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</si>
  <si>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</si>
  <si>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</si>
  <si>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</si>
  <si>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</si>
  <si>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</si>
  <si>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</si>
  <si>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</si>
  <si>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</si>
  <si>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</si>
  <si>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</si>
  <si>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</si>
  <si>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</si>
  <si>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</si>
  <si>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</si>
  <si>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</si>
  <si>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</si>
  <si>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</si>
  <si>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</si>
  <si>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</si>
  <si>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</si>
  <si>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</si>
  <si>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</si>
  <si>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</si>
  <si>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</si>
  <si>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</si>
  <si>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</si>
  <si>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</si>
  <si>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</si>
  <si>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</si>
  <si>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</si>
  <si>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</si>
  <si>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</si>
  <si>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</si>
  <si>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</si>
  <si>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</si>
  <si>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</si>
  <si>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</si>
  <si>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</si>
  <si>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</si>
  <si>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</si>
  <si>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</si>
  <si>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</si>
  <si>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</si>
  <si>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</si>
  <si>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</si>
  <si>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</si>
  <si>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</si>
  <si>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</si>
  <si>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</si>
  <si>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</si>
  <si>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</si>
  <si>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</si>
  <si>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</si>
  <si>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</si>
  <si>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</si>
  <si>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</si>
  <si>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</si>
  <si>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</si>
  <si>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</si>
  <si>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</si>
  <si>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</si>
  <si>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</si>
  <si>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</si>
  <si>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</si>
  <si>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</si>
  <si>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</si>
  <si>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</si>
  <si>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</si>
  <si>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</si>
  <si>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</si>
  <si>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</si>
  <si>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</si>
  <si>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</si>
  <si>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</si>
  <si>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</si>
  <si>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</si>
  <si>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</si>
  <si>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</si>
  <si>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</si>
  <si>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</si>
  <si>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</si>
  <si>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</si>
  <si>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</si>
  <si>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</si>
  <si>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</si>
  <si>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</si>
  <si>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</si>
  <si>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</si>
  <si>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</si>
  <si>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</si>
  <si>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</si>
  <si>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</si>
  <si>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</si>
  <si>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</si>
  <si>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</si>
  <si>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</si>
  <si>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</si>
  <si>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</si>
  <si>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</si>
  <si>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</si>
  <si>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</si>
  <si>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</si>
  <si>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</si>
  <si>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</si>
  <si>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</si>
  <si>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</si>
  <si>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</si>
  <si>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</si>
  <si>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</si>
  <si>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</si>
  <si>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</si>
  <si>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</si>
  <si>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</si>
  <si>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</si>
  <si>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</si>
  <si>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</si>
  <si>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</si>
  <si>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</si>
  <si>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</si>
  <si>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</si>
  <si>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</si>
  <si>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</si>
  <si>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</si>
  <si>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</si>
  <si>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</si>
  <si>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</si>
  <si>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</si>
  <si>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</si>
  <si>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</si>
  <si>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</si>
  <si>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</si>
  <si>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</si>
  <si>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</si>
  <si>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</si>
  <si>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</si>
  <si>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</si>
  <si>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</si>
  <si>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</si>
  <si>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</si>
  <si>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</si>
  <si>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</si>
  <si>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</si>
  <si>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</si>
  <si>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</si>
  <si>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</si>
  <si>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</si>
  <si>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</si>
  <si>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</si>
  <si>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</si>
  <si>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</si>
  <si>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</si>
  <si>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</si>
  <si>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</si>
  <si>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</si>
  <si>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</si>
  <si>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</si>
  <si>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</si>
  <si>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</si>
  <si>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</si>
  <si>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</si>
  <si>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</si>
  <si>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</si>
  <si>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</si>
  <si>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</si>
  <si>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</si>
  <si>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</si>
  <si>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</si>
  <si>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</si>
  <si>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</si>
  <si>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</si>
  <si>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</si>
  <si>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</si>
  <si>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</si>
  <si>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</si>
  <si>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</si>
  <si>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</si>
  <si>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</si>
  <si>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</si>
  <si>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</si>
  <si>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</si>
  <si>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</si>
  <si>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</si>
  <si>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</si>
  <si>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</si>
  <si>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</si>
  <si>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</si>
  <si>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</si>
  <si>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</si>
  <si>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</si>
  <si>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</si>
  <si>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</si>
  <si>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</si>
  <si>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</si>
  <si>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</si>
  <si>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</si>
  <si>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</si>
  <si>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</si>
  <si>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</si>
  <si>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</si>
  <si>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</si>
  <si>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</si>
  <si>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</si>
  <si>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</si>
  <si>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</si>
  <si>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</si>
  <si>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</si>
  <si>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</si>
  <si>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</si>
  <si>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</si>
  <si>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</si>
  <si>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</si>
  <si>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</si>
  <si>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</si>
  <si>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</si>
  <si>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</si>
  <si>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</si>
  <si>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</si>
  <si>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</si>
  <si>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</si>
  <si>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</si>
  <si>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</si>
  <si>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</si>
  <si>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</si>
  <si>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</si>
  <si>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</si>
  <si>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</si>
  <si>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</si>
  <si>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</si>
  <si>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</si>
  <si>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</si>
  <si>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</si>
  <si>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</si>
  <si>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</si>
  <si>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</si>
  <si>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</si>
  <si>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</si>
  <si>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</si>
  <si>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</si>
  <si>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</si>
  <si>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</si>
  <si>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</si>
  <si>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</si>
  <si>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</si>
  <si>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</si>
  <si>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</si>
  <si>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</si>
  <si>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</si>
  <si>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</si>
  <si>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</si>
  <si>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</si>
  <si>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</si>
  <si>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</si>
  <si>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</si>
  <si>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</si>
  <si>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</si>
  <si>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</si>
  <si>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</si>
  <si>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</si>
  <si>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</si>
  <si>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</si>
  <si>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</si>
  <si>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</si>
  <si>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</si>
  <si>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</si>
  <si>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</si>
  <si>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</si>
  <si>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</si>
  <si>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</si>
  <si>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</si>
  <si>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</si>
  <si>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</si>
  <si>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</si>
  <si>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</si>
  <si>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</si>
  <si>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</si>
  <si>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</si>
  <si>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</si>
  <si>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</si>
  <si>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</si>
  <si>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</si>
  <si>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</si>
  <si>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</si>
  <si>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</si>
  <si>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</si>
  <si>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</si>
  <si>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</si>
  <si>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</si>
  <si>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</si>
  <si>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</si>
  <si>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</si>
  <si>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</si>
  <si>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</si>
  <si>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</si>
  <si>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</si>
  <si>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</si>
  <si>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</si>
  <si>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</si>
  <si>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</si>
  <si>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</si>
  <si>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</si>
  <si>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</si>
  <si>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</si>
  <si>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</si>
  <si>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</si>
  <si>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</si>
  <si>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</si>
  <si>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</si>
  <si>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</si>
  <si>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</si>
  <si>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</si>
  <si>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</si>
  <si>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</si>
  <si>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</si>
  <si>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</si>
  <si>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</si>
  <si>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</si>
  <si>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</si>
  <si>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</si>
  <si>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</si>
  <si>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</si>
  <si>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</si>
  <si>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</si>
  <si>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</si>
  <si>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</si>
  <si>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</si>
  <si>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</si>
  <si>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</si>
  <si>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</si>
  <si>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</si>
  <si>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</si>
  <si>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</si>
  <si>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</si>
  <si>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</si>
  <si>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</si>
  <si>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</si>
  <si>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</si>
  <si>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</si>
  <si>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</si>
  <si>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</si>
  <si>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</si>
  <si>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</si>
  <si>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</si>
  <si>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</si>
  <si>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</si>
  <si>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</si>
  <si>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</si>
  <si>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</si>
  <si>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</si>
  <si>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</si>
  <si>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</si>
  <si>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</si>
  <si>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</si>
  <si>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</si>
  <si>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</si>
  <si>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</si>
  <si>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</si>
  <si>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</si>
  <si>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</si>
  <si>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</si>
  <si>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</si>
  <si>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</si>
  <si>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</si>
  <si>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</si>
  <si>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</si>
  <si>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</si>
  <si>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</si>
  <si>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</si>
  <si>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</si>
  <si>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</si>
  <si>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</si>
  <si>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</si>
  <si>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</si>
  <si>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</si>
  <si>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</si>
  <si>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</si>
  <si>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</si>
  <si>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</si>
  <si>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</si>
  <si>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</si>
  <si>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</si>
  <si>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</si>
  <si>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</si>
  <si>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</si>
  <si>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</si>
  <si>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</si>
  <si>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</si>
  <si>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</si>
  <si>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</si>
  <si>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</si>
  <si>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</si>
  <si>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</si>
  <si>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</si>
  <si>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</si>
  <si>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</si>
  <si>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</si>
  <si>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</si>
  <si>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</si>
  <si>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</si>
  <si>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</si>
  <si>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</si>
  <si>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</si>
  <si>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</si>
  <si>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</si>
  <si>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</si>
  <si>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</si>
  <si>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</si>
  <si>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</si>
  <si>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</si>
  <si>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</si>
  <si>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</si>
  <si>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</si>
  <si>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</si>
  <si>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</si>
  <si>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</si>
  <si>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</si>
  <si>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</si>
  <si>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</si>
  <si>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</si>
  <si>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</si>
  <si>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</si>
  <si>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</si>
  <si>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</si>
  <si>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</si>
  <si>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</si>
  <si>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</si>
  <si>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</si>
  <si>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</si>
  <si>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</si>
  <si>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</si>
  <si>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</si>
  <si>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</si>
  <si>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</si>
  <si>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</si>
  <si>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</si>
  <si>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</si>
  <si>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</si>
  <si>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</si>
  <si>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</si>
  <si>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</si>
  <si>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</si>
  <si>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</si>
  <si>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</si>
  <si>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</si>
  <si>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</si>
  <si>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</si>
  <si>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</si>
  <si>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</si>
  <si>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</si>
  <si>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</si>
  <si>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</si>
  <si>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</si>
  <si>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</si>
  <si>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</si>
  <si>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</si>
  <si>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</si>
  <si>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</si>
  <si>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</si>
  <si>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</si>
  <si>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</si>
  <si>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</si>
  <si>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</si>
  <si>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</si>
  <si>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</si>
  <si>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</si>
  <si>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</si>
  <si>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</si>
  <si>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</si>
  <si>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</si>
  <si>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</si>
  <si>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</si>
  <si>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</si>
  <si>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</si>
  <si>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</si>
  <si>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</si>
  <si>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</si>
  <si>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</si>
  <si>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</si>
  <si>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</si>
  <si>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</si>
  <si>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</si>
  <si>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</si>
  <si>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</si>
  <si>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</si>
  <si>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</si>
  <si>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</si>
  <si>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</si>
  <si>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</si>
  <si>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</si>
  <si>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</si>
  <si>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</si>
  <si>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</si>
  <si>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</si>
  <si>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</si>
  <si>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</si>
  <si>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</si>
  <si>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</si>
  <si>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</si>
  <si>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</si>
  <si>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</si>
  <si>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</si>
  <si>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</si>
  <si>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</si>
  <si>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</si>
  <si>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</si>
  <si>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</si>
  <si>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</si>
  <si>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</si>
  <si>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</si>
  <si>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</si>
  <si>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</si>
  <si>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</si>
  <si>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</si>
  <si>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</si>
  <si>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</si>
  <si>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</si>
  <si>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</si>
  <si>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</si>
  <si>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</si>
  <si>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</si>
  <si>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</si>
  <si>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</si>
  <si>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</si>
  <si>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</si>
  <si>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</si>
  <si>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</si>
  <si>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</si>
  <si>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</si>
  <si>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</si>
  <si>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</si>
  <si>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</si>
  <si>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</si>
  <si>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</si>
  <si>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</si>
  <si>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</si>
  <si>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</si>
  <si>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</si>
  <si>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</si>
  <si>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</si>
  <si>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</si>
  <si>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</si>
  <si>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</si>
  <si>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</si>
  <si>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</si>
  <si>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</si>
  <si>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</si>
  <si>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</si>
  <si>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</si>
  <si>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</si>
  <si>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</si>
  <si>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</si>
  <si>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</si>
  <si>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</si>
  <si>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</si>
  <si>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</si>
  <si>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</si>
  <si>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</si>
  <si>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</si>
  <si>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</si>
  <si>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</si>
  <si>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</si>
  <si>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</si>
  <si>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</si>
  <si>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</si>
  <si>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</si>
  <si>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</si>
  <si>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</si>
  <si>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</si>
  <si>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</si>
  <si>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</si>
  <si>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</si>
  <si>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</si>
  <si>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</si>
  <si>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</si>
  <si>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</si>
  <si>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</si>
  <si>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</si>
  <si>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</si>
  <si>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</si>
  <si>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</si>
  <si>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</si>
  <si>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</si>
  <si>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</si>
  <si>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</si>
  <si>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</si>
  <si>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</si>
  <si>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</si>
  <si>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</si>
  <si>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</si>
  <si>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</si>
  <si>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</si>
  <si>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</si>
  <si>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</si>
  <si>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</si>
  <si>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</si>
  <si>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</si>
  <si>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</si>
  <si>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</si>
  <si>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</si>
  <si>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</si>
  <si>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</si>
  <si>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</si>
  <si>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</si>
  <si>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</si>
  <si>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</si>
  <si>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</si>
  <si>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</si>
  <si>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</si>
  <si>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</si>
  <si>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</si>
  <si>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</si>
  <si>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</si>
  <si>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</si>
  <si>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</si>
  <si>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</si>
  <si>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</si>
  <si>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</si>
  <si>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</si>
  <si>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</si>
  <si>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</si>
  <si>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</si>
  <si>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</si>
  <si>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</si>
  <si>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</si>
  <si>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</si>
  <si>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</si>
  <si>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</si>
  <si>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</si>
  <si>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</si>
  <si>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</si>
  <si>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</si>
  <si>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</si>
  <si>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</si>
  <si>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</si>
  <si>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</si>
  <si>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</si>
  <si>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</si>
  <si>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</si>
  <si>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</si>
  <si>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</si>
  <si>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</si>
  <si>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</si>
  <si>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</si>
  <si>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</si>
  <si>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</si>
  <si>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</si>
  <si>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</si>
  <si>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</si>
  <si>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</si>
  <si>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</si>
  <si>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</si>
  <si>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</si>
  <si>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</si>
  <si>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</si>
  <si>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</si>
  <si>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</si>
  <si>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</si>
  <si>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</si>
  <si>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</si>
  <si>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</si>
  <si>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</si>
  <si>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</si>
  <si>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</si>
  <si>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</si>
  <si>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</si>
  <si>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</si>
  <si>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</si>
  <si>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</si>
  <si>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</si>
  <si>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</si>
  <si>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</si>
  <si>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</si>
  <si>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</si>
  <si>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</si>
  <si>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</si>
  <si>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</si>
  <si>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</si>
  <si>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</si>
  <si>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</si>
  <si>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</si>
  <si>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</si>
  <si>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</si>
  <si>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</si>
  <si>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</si>
  <si>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</si>
  <si>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</si>
  <si>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</si>
  <si>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</si>
  <si>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</si>
  <si>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</si>
  <si>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</si>
  <si>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</si>
  <si>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</si>
  <si>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</si>
  <si>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</si>
  <si>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</si>
  <si>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</si>
  <si>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</si>
  <si>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</si>
  <si>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</si>
  <si>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</si>
  <si>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</si>
  <si>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</si>
  <si>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</si>
  <si>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</si>
  <si>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</si>
  <si>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</si>
  <si>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</si>
  <si>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</si>
  <si>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</si>
  <si>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</si>
  <si>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</si>
  <si>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</si>
  <si>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</si>
  <si>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</si>
  <si>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</si>
  <si>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</si>
  <si>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</si>
  <si>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</si>
  <si>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</si>
  <si>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</si>
  <si>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</si>
  <si>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</si>
  <si>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</si>
  <si>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</si>
  <si>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</si>
  <si>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</si>
  <si>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</si>
  <si>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</si>
  <si>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</si>
  <si>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</si>
  <si>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</si>
  <si>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</si>
  <si>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</si>
  <si>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</si>
  <si>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</si>
  <si>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</si>
  <si>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</si>
  <si>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</si>
  <si>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</si>
  <si>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</si>
  <si>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</si>
  <si>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</si>
  <si>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</si>
  <si>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</si>
  <si>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</si>
  <si>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</si>
  <si>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</si>
  <si>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</si>
  <si>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</si>
  <si>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</si>
  <si>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</si>
  <si>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</si>
  <si>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</si>
  <si>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</si>
  <si>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</si>
  <si>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</si>
  <si>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</si>
  <si>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</si>
  <si>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</si>
  <si>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</si>
  <si>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</si>
  <si>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</si>
  <si>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</si>
  <si>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</si>
  <si>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</si>
  <si>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</si>
  <si>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</si>
  <si>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</si>
  <si>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</si>
  <si>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</si>
  <si>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</si>
  <si>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</si>
  <si>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</si>
  <si>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</si>
  <si>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</si>
  <si>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</si>
  <si>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</si>
  <si>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</si>
  <si>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</si>
  <si>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</si>
  <si>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</si>
  <si>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</si>
  <si>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</si>
  <si>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</si>
  <si>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</si>
  <si>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</si>
  <si>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</si>
  <si>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</si>
  <si>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</si>
  <si>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</si>
  <si>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</si>
  <si>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</si>
  <si>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</si>
  <si>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</si>
  <si>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</si>
  <si>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</si>
  <si>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</si>
  <si>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</si>
  <si>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</si>
  <si>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</si>
  <si>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</si>
  <si>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</si>
  <si>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</si>
  <si>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</si>
  <si>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</si>
  <si>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</si>
  <si>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</si>
  <si>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</si>
  <si>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</si>
  <si>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</si>
  <si>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</si>
  <si>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</si>
  <si>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</si>
  <si>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</si>
  <si>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</si>
  <si>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</si>
  <si>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</si>
  <si>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</si>
  <si>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</si>
  <si>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</si>
  <si>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</si>
  <si>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</si>
  <si>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</si>
  <si>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</si>
  <si>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</si>
  <si>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</si>
  <si>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</si>
  <si>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</si>
  <si>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</si>
  <si>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</si>
  <si>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</si>
  <si>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</si>
  <si>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</si>
  <si>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</si>
  <si>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</si>
  <si>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</si>
  <si>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</si>
  <si>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</si>
  <si>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</si>
  <si>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</si>
  <si>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</si>
  <si>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</si>
  <si>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</si>
  <si>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</si>
  <si>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</si>
  <si>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</si>
  <si>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</si>
  <si>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</si>
  <si>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</si>
  <si>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</si>
  <si>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</si>
  <si>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</si>
  <si>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</si>
  <si>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</si>
  <si>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</si>
  <si>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</si>
  <si>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</si>
  <si>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</si>
  <si>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</si>
  <si>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</si>
  <si>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</si>
  <si>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</si>
  <si>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</si>
  <si>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</si>
  <si>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</si>
  <si>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</si>
  <si>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</si>
  <si>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</si>
  <si>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</si>
  <si>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</si>
  <si>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</si>
  <si>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</si>
  <si>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</si>
  <si>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</si>
  <si>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</si>
  <si>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</si>
  <si>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</si>
  <si>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</si>
  <si>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</si>
  <si>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</si>
  <si>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</si>
  <si>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</si>
  <si>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</si>
  <si>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</si>
  <si>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</si>
  <si>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</si>
  <si>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</si>
  <si>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</si>
  <si>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</si>
  <si>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</si>
  <si>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</si>
  <si>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</si>
  <si>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</si>
  <si>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</si>
  <si>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</si>
  <si>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</si>
  <si>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</si>
  <si>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</si>
  <si>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</si>
  <si>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</si>
  <si>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</si>
  <si>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</si>
  <si>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</si>
  <si>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</si>
  <si>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</si>
  <si>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</si>
  <si>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</si>
  <si>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</si>
  <si>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</si>
  <si>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</si>
  <si>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</si>
  <si>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</si>
  <si>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</si>
  <si>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</si>
  <si>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</si>
  <si>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</si>
  <si>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</si>
  <si>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</si>
  <si>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</si>
  <si>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</si>
  <si>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</si>
  <si>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</si>
  <si>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</si>
  <si>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</si>
  <si>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</si>
  <si>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</si>
  <si>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</si>
  <si>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</si>
  <si>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</si>
  <si>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</si>
  <si>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</si>
  <si>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</si>
  <si>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</si>
  <si>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</si>
  <si>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</si>
  <si>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</si>
  <si>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</si>
  <si>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</si>
  <si>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</si>
  <si>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</si>
  <si>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</si>
  <si>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</si>
  <si>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</si>
  <si>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</si>
  <si>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</si>
  <si>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</si>
  <si>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</si>
  <si>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</si>
  <si>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</si>
  <si>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</si>
  <si>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</si>
  <si>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</si>
  <si>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</si>
  <si>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</si>
  <si>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</si>
  <si>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</si>
  <si>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</si>
  <si>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</si>
  <si>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</si>
  <si>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</si>
  <si>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</si>
  <si>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</si>
  <si>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</si>
  <si>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</si>
  <si>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</si>
  <si>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</si>
  <si>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</si>
  <si>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</si>
  <si>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</si>
  <si>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</si>
  <si>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</si>
  <si>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</si>
  <si>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</si>
  <si>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</si>
  <si>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</si>
  <si>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</si>
  <si>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</si>
  <si>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</si>
  <si>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</si>
  <si>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</si>
  <si>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</si>
  <si>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</si>
  <si>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</si>
  <si>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</si>
  <si>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</si>
  <si>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</si>
  <si>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</si>
  <si>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</si>
  <si>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</si>
  <si>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</si>
  <si>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</si>
  <si>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</si>
  <si>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</si>
  <si>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</si>
  <si>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</si>
  <si>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</si>
  <si>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</si>
  <si>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</si>
  <si>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</si>
  <si>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</si>
  <si>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</si>
  <si>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</si>
  <si>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</si>
  <si>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</si>
  <si>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</si>
  <si>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</si>
  <si>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</si>
  <si>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</si>
  <si>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</si>
  <si>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</si>
  <si>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</si>
  <si>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</si>
  <si>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</si>
  <si>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</si>
  <si>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</si>
  <si>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</si>
  <si>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</si>
  <si>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</si>
  <si>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</si>
  <si>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</si>
  <si>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</si>
  <si>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</si>
  <si>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</si>
  <si>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</si>
  <si>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</si>
  <si>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</si>
  <si>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</si>
  <si>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</si>
  <si>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</si>
  <si>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</si>
  <si>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</si>
  <si>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</si>
  <si>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</si>
  <si>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</si>
  <si>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</si>
  <si>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</si>
  <si>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</si>
  <si>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</si>
  <si>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</si>
  <si>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</si>
  <si>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</si>
  <si>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</si>
  <si>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</si>
  <si>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</si>
  <si>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</si>
  <si>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</si>
  <si>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</si>
  <si>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</si>
  <si>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</si>
  <si>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</si>
  <si>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</si>
  <si>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</si>
  <si>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</si>
  <si>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</si>
  <si>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</si>
  <si>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</si>
  <si>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</si>
  <si>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</si>
  <si>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</si>
  <si>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</si>
  <si>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</si>
  <si>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</si>
  <si>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</si>
  <si>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</si>
  <si>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</si>
  <si>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</si>
  <si>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</si>
  <si>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</si>
  <si>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</si>
  <si>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</si>
  <si>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</si>
  <si>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</si>
  <si>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</si>
  <si>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</si>
  <si>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</si>
  <si>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</si>
  <si>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</si>
  <si>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</si>
  <si>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</si>
  <si>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</si>
  <si>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</si>
  <si>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</si>
  <si>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</si>
  <si>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</si>
  <si>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</si>
  <si>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</si>
  <si>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</si>
  <si>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</si>
  <si>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</si>
  <si>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</si>
  <si>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</si>
  <si>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</si>
  <si>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</si>
  <si>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</si>
  <si>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</si>
  <si>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</si>
  <si>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</si>
  <si>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</si>
  <si>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</si>
  <si>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</si>
  <si>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</si>
  <si>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</si>
  <si>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</si>
  <si>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</si>
  <si>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</si>
  <si>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</si>
  <si>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</si>
  <si>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</si>
  <si>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</si>
  <si>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</si>
  <si>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</si>
  <si>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</si>
  <si>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</si>
  <si>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</si>
  <si>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</si>
  <si>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</si>
  <si>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</si>
  <si>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</si>
  <si>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</si>
  <si>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</si>
  <si>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</si>
  <si>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</si>
  <si>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</si>
  <si>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</si>
  <si>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</si>
  <si>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</si>
  <si>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</si>
  <si>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</si>
  <si>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</si>
  <si>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</si>
  <si>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</si>
  <si>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</si>
  <si>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</si>
  <si>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</si>
  <si>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</si>
  <si>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</si>
  <si>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</si>
  <si>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</si>
  <si>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</si>
  <si>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</si>
  <si>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</si>
  <si>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</si>
  <si>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</si>
  <si>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</si>
  <si>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</si>
  <si>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</si>
  <si>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</si>
  <si>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</si>
  <si>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</si>
  <si>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</si>
  <si>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</si>
  <si>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</si>
  <si>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</si>
  <si>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</si>
  <si>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</si>
  <si>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</si>
  <si>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</si>
  <si>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</si>
  <si>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</si>
  <si>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</si>
  <si>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</si>
  <si>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</si>
  <si>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</si>
  <si>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</si>
  <si>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</si>
  <si>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</si>
  <si>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</si>
  <si>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</si>
  <si>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</si>
  <si>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</si>
  <si>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</si>
  <si>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</si>
  <si>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</si>
  <si>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</si>
  <si>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</si>
  <si>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</si>
  <si>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</si>
  <si>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</si>
  <si>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</si>
  <si>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</si>
  <si>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</si>
  <si>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</si>
  <si>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</si>
  <si>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</si>
  <si>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</si>
  <si>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</si>
  <si>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</si>
  <si>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</si>
  <si>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</si>
  <si>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</si>
  <si>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</si>
  <si>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</si>
  <si>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</si>
  <si>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</si>
  <si>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</si>
  <si>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</si>
  <si>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</si>
  <si>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</si>
  <si>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</si>
  <si>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</si>
  <si>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</si>
  <si>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</si>
  <si>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</si>
  <si>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</si>
  <si>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</si>
  <si>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</si>
  <si>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</si>
  <si>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</si>
  <si>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</si>
  <si>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</si>
  <si>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</si>
  <si>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</si>
  <si>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</si>
  <si>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</si>
  <si>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</si>
  <si>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</si>
  <si>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</si>
  <si>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</si>
  <si>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</si>
  <si>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</si>
  <si>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</si>
  <si>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</si>
  <si>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</si>
  <si>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</si>
  <si>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</si>
  <si>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</si>
  <si>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</si>
  <si>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</si>
  <si>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</si>
  <si>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</si>
  <si>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</si>
  <si>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</si>
  <si>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</si>
  <si>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</si>
  <si>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</si>
  <si>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</si>
  <si>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</si>
  <si>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</si>
  <si>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</si>
  <si>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</si>
  <si>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</si>
  <si>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</si>
  <si>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</si>
  <si>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</si>
  <si>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</si>
  <si>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</si>
  <si>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</si>
  <si>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</si>
  <si>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</si>
  <si>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</si>
  <si>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</si>
  <si>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</si>
  <si>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</si>
  <si>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</si>
  <si>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</si>
  <si>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</si>
  <si>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</si>
  <si>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</si>
  <si>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</si>
  <si>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</si>
  <si>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</si>
  <si>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</si>
  <si>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</si>
  <si>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</si>
  <si>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</si>
  <si>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</si>
  <si>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</si>
  <si>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</si>
  <si>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</si>
  <si>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</si>
  <si>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</si>
  <si>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</si>
  <si>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</si>
  <si>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</si>
  <si>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</si>
  <si>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</si>
  <si>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</si>
  <si>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</si>
  <si>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</si>
  <si>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</si>
  <si>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</si>
  <si>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</si>
  <si>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</si>
  <si>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</si>
  <si>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</si>
  <si>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</si>
  <si>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</si>
  <si>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</si>
  <si>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</si>
  <si>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</si>
  <si>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</si>
  <si>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</si>
  <si>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</si>
  <si>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</si>
  <si>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</si>
  <si>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</si>
  <si>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</si>
  <si>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</si>
  <si>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</si>
  <si>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</si>
  <si>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</si>
  <si>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</si>
  <si>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</si>
  <si>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</si>
  <si>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</si>
  <si>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</si>
  <si>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</si>
  <si>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</si>
  <si>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</si>
  <si>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</si>
  <si>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</si>
  <si>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</si>
  <si>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</si>
  <si>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</si>
  <si>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</si>
  <si>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</si>
  <si>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</si>
  <si>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</si>
  <si>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</si>
  <si>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</si>
  <si>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</si>
  <si>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</si>
  <si>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</si>
  <si>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</si>
  <si>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</si>
  <si>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</si>
  <si>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</si>
  <si>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</si>
  <si>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</si>
  <si>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</si>
  <si>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</si>
  <si>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</si>
  <si>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</si>
  <si>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</si>
  <si>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</si>
  <si>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</si>
  <si>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</si>
  <si>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</si>
  <si>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</si>
  <si>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</si>
  <si>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</si>
  <si>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</si>
  <si>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</si>
  <si>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</si>
  <si>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</si>
  <si>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</si>
  <si>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</si>
  <si>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</si>
  <si>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</si>
  <si>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</si>
  <si>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</si>
  <si>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</si>
  <si>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</si>
  <si>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</si>
  <si>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</si>
  <si>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</si>
  <si>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</si>
  <si>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</si>
  <si>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</si>
  <si>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</si>
  <si>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</si>
  <si>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</si>
  <si>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</si>
  <si>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</si>
  <si>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</si>
  <si>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</si>
  <si>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</si>
  <si>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</si>
  <si>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</si>
  <si>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</si>
  <si>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</si>
  <si>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</si>
  <si>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</si>
  <si>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</si>
  <si>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</si>
  <si>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</si>
  <si>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</si>
  <si>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</si>
  <si>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</si>
  <si>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</si>
  <si>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</si>
  <si>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</si>
  <si>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</si>
  <si>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</si>
  <si>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</si>
  <si>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</si>
  <si>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</si>
  <si>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</si>
  <si>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</si>
  <si>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</si>
  <si>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</si>
  <si>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</si>
  <si>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</si>
  <si>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</si>
  <si>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</si>
  <si>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</si>
  <si>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</si>
  <si>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</si>
  <si>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</si>
  <si>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</si>
  <si>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</si>
  <si>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</si>
  <si>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</si>
  <si>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</si>
  <si>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</si>
  <si>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</si>
  <si>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</si>
  <si>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</si>
  <si>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</si>
  <si>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</si>
  <si>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</si>
  <si>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</si>
  <si>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</si>
  <si>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</si>
  <si>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</si>
  <si>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</si>
  <si>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</si>
  <si>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</si>
  <si>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</si>
  <si>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</si>
  <si>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</si>
  <si>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</si>
  <si>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</si>
  <si>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</si>
  <si>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</si>
  <si>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</si>
  <si>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</si>
  <si>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</si>
  <si>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</si>
  <si>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</si>
  <si>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</si>
  <si>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</si>
  <si>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</si>
  <si>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</si>
  <si>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</si>
  <si>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</si>
  <si>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</si>
  <si>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</si>
  <si>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</si>
  <si>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</si>
  <si>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</si>
  <si>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</si>
  <si>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</si>
  <si>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</si>
  <si>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</si>
  <si>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</si>
  <si>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</si>
  <si>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</si>
  <si>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</si>
  <si>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</si>
  <si>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</si>
  <si>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</si>
  <si>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</si>
  <si>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</si>
  <si>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</si>
  <si>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</si>
  <si>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</si>
  <si>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</si>
  <si>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</si>
  <si>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</si>
  <si>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</si>
  <si>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</si>
  <si>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</si>
  <si>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</si>
  <si>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</si>
  <si>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</si>
  <si>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</si>
  <si>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</si>
  <si>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</si>
  <si>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</si>
  <si>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</si>
  <si>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</si>
  <si>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</si>
  <si>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</si>
  <si>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</si>
  <si>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</si>
  <si>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</si>
  <si>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</si>
  <si>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</si>
  <si>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</si>
  <si>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</si>
  <si>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</si>
  <si>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</si>
  <si>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</si>
  <si>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</si>
  <si>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</si>
  <si>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</si>
  <si>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</si>
  <si>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</si>
  <si>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</si>
  <si>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</si>
  <si>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</si>
  <si>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</si>
  <si>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</si>
  <si>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</si>
  <si>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</si>
  <si>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</si>
  <si>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</si>
  <si>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</si>
  <si>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</si>
  <si>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</si>
  <si>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</si>
  <si>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</si>
  <si>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</si>
  <si>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</si>
  <si>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</si>
  <si>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</si>
  <si>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</si>
  <si>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</si>
  <si>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</si>
  <si>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</si>
  <si>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</si>
  <si>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</si>
  <si>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</si>
  <si>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</si>
  <si>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</si>
  <si>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</si>
  <si>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</si>
  <si>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</si>
  <si>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</si>
  <si>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</si>
  <si>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</si>
  <si>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</si>
  <si>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</si>
  <si>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</si>
  <si>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</si>
  <si>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</si>
  <si>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</si>
  <si>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</si>
  <si>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</si>
  <si>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</si>
  <si>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</si>
  <si>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</si>
  <si>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</si>
  <si>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</si>
  <si>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</si>
  <si>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</si>
  <si>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</si>
  <si>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</si>
  <si>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</si>
  <si>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</si>
  <si>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</si>
  <si>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</si>
  <si>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</si>
  <si>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</si>
  <si>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</si>
  <si>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</si>
  <si>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</si>
  <si>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</si>
  <si>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</si>
  <si>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</si>
  <si>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</si>
  <si>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</si>
  <si>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</si>
  <si>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</si>
  <si>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</si>
  <si>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</si>
  <si>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</si>
  <si>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</si>
  <si>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</si>
  <si>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</si>
  <si>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</si>
  <si>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</si>
  <si>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</si>
  <si>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</si>
  <si>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</si>
  <si>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</si>
  <si>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</si>
  <si>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</si>
  <si>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</si>
  <si>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</si>
  <si>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</si>
  <si>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</si>
  <si>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</si>
  <si>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</si>
  <si>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</si>
  <si>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</si>
  <si>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</si>
  <si>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</si>
  <si>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</si>
  <si>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</si>
  <si>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</si>
  <si>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</si>
  <si>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</si>
  <si>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</si>
  <si>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</si>
  <si>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</si>
  <si>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</si>
  <si>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</si>
  <si>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</si>
  <si>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</si>
  <si>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</si>
  <si>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</si>
  <si>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</si>
  <si>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</si>
  <si>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</si>
  <si>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</si>
  <si>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</si>
  <si>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</si>
  <si>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</si>
  <si>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</si>
  <si>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</si>
  <si>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</si>
  <si>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</si>
  <si>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</si>
  <si>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</si>
  <si>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</si>
  <si>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</si>
  <si>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</si>
  <si>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</si>
  <si>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</si>
  <si>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</si>
  <si>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</si>
  <si>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</si>
  <si>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</si>
  <si>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</si>
  <si>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</si>
  <si>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</si>
  <si>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</si>
  <si>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</si>
  <si>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</si>
  <si>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</si>
  <si>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</si>
  <si>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</si>
  <si>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</si>
  <si>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</si>
  <si>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</si>
  <si>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</si>
  <si>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</si>
  <si>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</si>
  <si>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</si>
  <si>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</si>
  <si>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</si>
  <si>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</si>
  <si>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</si>
  <si>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</si>
  <si>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</si>
  <si>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</si>
  <si>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</si>
  <si>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</si>
  <si>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</si>
  <si>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</si>
  <si>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</si>
  <si>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</si>
  <si>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</si>
  <si>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</si>
  <si>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</si>
  <si>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</si>
  <si>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</si>
  <si>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</si>
  <si>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</si>
  <si>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</si>
  <si>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</si>
  <si>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</si>
  <si>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</si>
  <si>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</si>
  <si>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</si>
  <si>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</si>
  <si>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</si>
  <si>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</si>
  <si>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</si>
  <si>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</si>
  <si>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</si>
  <si>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</si>
  <si>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</si>
  <si>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</si>
  <si>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</si>
  <si>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</si>
  <si>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</si>
  <si>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</si>
  <si>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</si>
  <si>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</si>
  <si>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</si>
  <si>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</si>
  <si>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</si>
  <si>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</si>
  <si>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</si>
  <si>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</si>
  <si>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</si>
  <si>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</si>
  <si>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</si>
  <si>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</si>
  <si>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</si>
  <si>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</si>
  <si>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</si>
  <si>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</si>
  <si>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</si>
  <si>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</si>
  <si>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</si>
  <si>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</si>
  <si>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</si>
  <si>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</si>
  <si>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</si>
  <si>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</si>
  <si>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</si>
  <si>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</si>
  <si>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</si>
  <si>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</si>
  <si>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</si>
  <si>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</si>
  <si>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</si>
  <si>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</si>
  <si>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</si>
  <si>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</si>
  <si>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</si>
  <si>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</si>
  <si>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</si>
  <si>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</si>
  <si>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</si>
  <si>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</si>
  <si>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</si>
  <si>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</si>
  <si>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</si>
  <si>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</si>
  <si>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</si>
  <si>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</si>
  <si>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</si>
  <si>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</si>
  <si>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</si>
  <si>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</si>
  <si>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</si>
  <si>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</si>
  <si>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</si>
  <si>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</si>
  <si>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</si>
  <si>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</si>
  <si>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</si>
  <si>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</si>
  <si>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</si>
  <si>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</si>
  <si>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</si>
  <si>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</si>
  <si>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</si>
  <si>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</si>
  <si>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</si>
  <si>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</si>
  <si>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</si>
  <si>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</si>
  <si>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</si>
  <si>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</si>
  <si>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</si>
  <si>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</si>
  <si>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</si>
  <si>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</si>
  <si>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</si>
  <si>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</si>
  <si>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</si>
  <si>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</si>
  <si>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</si>
  <si>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</si>
  <si>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</si>
  <si>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</si>
  <si>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</si>
  <si>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</si>
  <si>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</si>
  <si>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</si>
  <si>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</si>
  <si>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</si>
  <si>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</si>
  <si>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</si>
  <si>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</si>
  <si>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</si>
  <si>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</si>
  <si>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</si>
  <si>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</si>
  <si>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</si>
  <si>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</si>
  <si>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</si>
  <si>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</si>
  <si>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</si>
  <si>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</si>
  <si>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</si>
  <si>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</si>
  <si>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</si>
  <si>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</si>
  <si>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</si>
  <si>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</si>
  <si>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</si>
  <si>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</si>
  <si>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</si>
  <si>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</si>
  <si>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</si>
  <si>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</si>
  <si>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</si>
  <si>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</si>
  <si>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</si>
  <si>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</si>
  <si>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</si>
  <si>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</si>
  <si>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</si>
  <si>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</si>
  <si>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</si>
  <si>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</si>
  <si>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</si>
  <si>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</si>
  <si>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</si>
  <si>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</si>
  <si>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</si>
  <si>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</si>
  <si>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</si>
  <si>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</si>
  <si>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</si>
  <si>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</si>
  <si>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</si>
  <si>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</si>
  <si>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</si>
  <si>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</si>
  <si>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</si>
  <si>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</si>
  <si>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</si>
  <si>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</si>
  <si>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</si>
  <si>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</si>
  <si>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</si>
  <si>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</si>
  <si>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</si>
  <si>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</si>
  <si>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</si>
  <si>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</si>
  <si>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</si>
  <si>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</si>
  <si>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</si>
  <si>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</si>
  <si>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</si>
  <si>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</si>
  <si>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</si>
  <si>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</si>
  <si>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</si>
  <si>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</si>
  <si>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</si>
  <si>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</si>
  <si>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</si>
  <si>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</si>
  <si>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</si>
  <si>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</si>
  <si>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</si>
  <si>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</si>
  <si>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</si>
  <si>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</si>
  <si>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</si>
  <si>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</si>
  <si>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</si>
  <si>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</si>
  <si>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</si>
  <si>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</si>
  <si>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</si>
  <si>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</si>
  <si>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</si>
  <si>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</si>
  <si>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</si>
  <si>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</si>
  <si>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</si>
  <si>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</si>
  <si>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</si>
  <si>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</si>
  <si>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</si>
  <si>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</si>
  <si>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</si>
  <si>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</si>
  <si>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</si>
  <si>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</si>
  <si>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</si>
  <si>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</si>
  <si>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</si>
  <si>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</si>
  <si>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</si>
  <si>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</si>
  <si>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</si>
  <si>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</si>
  <si>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</si>
  <si>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</si>
  <si>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</si>
  <si>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</si>
  <si>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</si>
  <si>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</si>
  <si>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</si>
  <si>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</si>
  <si>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</si>
  <si>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</si>
  <si>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</si>
  <si>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</si>
  <si>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</si>
  <si>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</si>
  <si>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</si>
  <si>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</si>
  <si>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</si>
  <si>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</si>
  <si>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</si>
  <si>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</si>
  <si>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</si>
  <si>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</si>
  <si>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</si>
  <si>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</si>
  <si>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</si>
  <si>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</si>
  <si>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</si>
  <si>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</si>
  <si>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</si>
  <si>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</si>
  <si>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</si>
  <si>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</si>
  <si>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</si>
  <si>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</si>
  <si>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</si>
  <si>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</si>
  <si>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</si>
  <si>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</si>
  <si>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</si>
  <si>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</si>
  <si>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</si>
  <si>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</si>
  <si>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</si>
  <si>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</si>
  <si>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</si>
  <si>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</si>
  <si>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</si>
  <si>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</si>
  <si>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</si>
  <si>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</si>
  <si>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</si>
  <si>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</si>
  <si>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</si>
  <si>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</si>
  <si>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</si>
  <si>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</si>
  <si>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</si>
  <si>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</si>
  <si>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</si>
  <si>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</si>
  <si>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</si>
  <si>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</si>
  <si>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</si>
  <si>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</si>
  <si>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</si>
  <si>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</si>
  <si>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</si>
  <si>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</si>
  <si>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</si>
  <si>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</si>
  <si>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</si>
  <si>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</si>
  <si>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</si>
  <si>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</si>
  <si>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</si>
  <si>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</si>
  <si>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</si>
  <si>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</si>
  <si>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</si>
  <si>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</si>
  <si>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</si>
  <si>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</si>
  <si>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</si>
  <si>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</si>
  <si>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</si>
  <si>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</si>
  <si>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</si>
  <si>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</si>
  <si>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</si>
  <si>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</si>
  <si>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</si>
  <si>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</si>
  <si>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</si>
  <si>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</si>
  <si>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</si>
  <si>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</si>
  <si>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</si>
  <si>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</si>
  <si>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</si>
  <si>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</si>
  <si>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</si>
  <si>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</si>
  <si>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</si>
  <si>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</si>
  <si>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</si>
  <si>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</si>
  <si>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</si>
  <si>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</si>
  <si>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</si>
  <si>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</si>
  <si>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</si>
  <si>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</si>
  <si>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</si>
  <si>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</si>
  <si>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</si>
  <si>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</si>
  <si>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</si>
  <si>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</si>
  <si>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</si>
  <si>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</si>
  <si>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</si>
  <si>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</si>
  <si>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</si>
  <si>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</si>
  <si>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</si>
  <si>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</si>
  <si>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</si>
  <si>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</si>
  <si>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</si>
  <si>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</si>
  <si>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</si>
  <si>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</si>
  <si>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</si>
  <si>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</si>
  <si>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</si>
  <si>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</si>
  <si>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</si>
  <si>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</si>
  <si>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</si>
  <si>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</si>
  <si>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</si>
  <si>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</si>
  <si>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</si>
  <si>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</si>
  <si>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</si>
  <si>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</si>
  <si>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</si>
  <si>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</si>
  <si>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</si>
  <si>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</si>
  <si>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</si>
  <si>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</si>
  <si>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</si>
  <si>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</si>
  <si>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</si>
  <si>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</si>
  <si>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</si>
  <si>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</si>
  <si>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</si>
  <si>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</si>
  <si>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</si>
  <si>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</si>
  <si>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</si>
  <si>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</si>
  <si>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</si>
  <si>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</si>
  <si>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</si>
  <si>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</si>
  <si>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</si>
  <si>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</si>
  <si>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</si>
  <si>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</si>
  <si>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</si>
  <si>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</si>
  <si>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</si>
  <si>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</si>
  <si>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</si>
  <si>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</si>
  <si>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</si>
  <si>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</si>
  <si>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</si>
  <si>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</si>
  <si>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</si>
  <si>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</si>
  <si>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</si>
  <si>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</si>
  <si>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</si>
  <si>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</si>
  <si>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</si>
  <si>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</si>
  <si>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</si>
  <si>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</si>
  <si>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</si>
  <si>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</si>
  <si>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</si>
  <si>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</si>
  <si>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</si>
  <si>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</si>
  <si>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</si>
  <si>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</si>
  <si>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</si>
  <si>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</si>
  <si>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</si>
  <si>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</si>
  <si>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</si>
  <si>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</si>
  <si>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</si>
  <si>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</si>
  <si>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</si>
  <si>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</si>
  <si>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</si>
  <si>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</si>
  <si>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</si>
  <si>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</si>
  <si>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</si>
  <si>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</si>
  <si>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</si>
  <si>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</si>
  <si>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</si>
  <si>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</si>
  <si>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</si>
  <si>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</si>
  <si>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</si>
  <si>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</si>
  <si>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</si>
  <si>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</si>
  <si>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</si>
  <si>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</si>
  <si>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</si>
  <si>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</si>
  <si>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</si>
  <si>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</si>
  <si>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</si>
  <si>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</si>
  <si>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</si>
  <si>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</si>
  <si>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</si>
  <si>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</si>
  <si>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</si>
  <si>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</si>
  <si>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</si>
  <si>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</si>
  <si>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</si>
  <si>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</si>
  <si>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</si>
  <si>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</si>
  <si>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</si>
  <si>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</si>
  <si>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</si>
  <si>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</si>
  <si>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</si>
  <si>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</si>
  <si>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</si>
  <si>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</si>
  <si>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</si>
  <si>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</si>
  <si>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</si>
  <si>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</si>
  <si>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</si>
  <si>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</si>
  <si>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</si>
  <si>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</si>
  <si>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</si>
  <si>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</si>
  <si>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</si>
  <si>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</si>
  <si>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</si>
  <si>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</si>
  <si>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</si>
  <si>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</si>
  <si>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</si>
  <si>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</si>
  <si>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</si>
  <si>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</si>
  <si>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</si>
  <si>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</si>
  <si>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</si>
  <si>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</si>
  <si>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</si>
  <si>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</si>
  <si>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</si>
  <si>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</si>
  <si>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</si>
  <si>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</si>
  <si>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</si>
  <si>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</si>
  <si>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</si>
  <si>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</si>
  <si>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</si>
  <si>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</si>
  <si>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</si>
  <si>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</si>
  <si>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</si>
  <si>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</si>
  <si>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</si>
  <si>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</si>
  <si>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</si>
  <si>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</si>
  <si>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</si>
  <si>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</si>
  <si>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</si>
  <si>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</si>
  <si>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</si>
  <si>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</si>
  <si>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</si>
  <si>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</si>
  <si>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</si>
  <si>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</si>
  <si>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</si>
  <si>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</si>
  <si>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</si>
  <si>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</si>
  <si>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</si>
  <si>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</si>
  <si>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</si>
  <si>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</si>
  <si>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</si>
  <si>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</si>
  <si>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</si>
  <si>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</si>
  <si>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</si>
  <si>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</si>
  <si>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</si>
  <si>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</si>
  <si>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</si>
  <si>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</si>
  <si>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</si>
  <si>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</si>
  <si>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</si>
  <si>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</si>
  <si>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</si>
  <si>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</si>
  <si>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</si>
  <si>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</si>
  <si>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</si>
  <si>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</si>
  <si>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</si>
  <si>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</si>
  <si>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</si>
  <si>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</si>
  <si>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</si>
  <si>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</si>
  <si>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</si>
  <si>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</si>
  <si>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</si>
  <si>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</si>
  <si>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</si>
  <si>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</si>
  <si>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</si>
  <si>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</si>
  <si>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</si>
  <si>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</si>
  <si>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</si>
  <si>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</si>
  <si>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</si>
  <si>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</si>
  <si>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</si>
  <si>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</si>
  <si>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</si>
  <si>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</si>
  <si>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</si>
  <si>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</si>
  <si>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</si>
  <si>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</si>
  <si>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</si>
  <si>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</si>
  <si>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</si>
  <si>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</si>
  <si>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</si>
  <si>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</si>
  <si>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</si>
  <si>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</si>
  <si>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</si>
  <si>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</si>
  <si>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</si>
  <si>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</si>
  <si>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</si>
  <si>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</si>
  <si>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</si>
  <si>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</si>
  <si>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</si>
  <si>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</si>
  <si>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</si>
  <si>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</si>
  <si>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</si>
  <si>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</si>
  <si>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</si>
  <si>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</si>
  <si>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</si>
  <si>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</si>
  <si>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</si>
  <si>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</si>
  <si>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</si>
  <si>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</si>
  <si>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</si>
  <si>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</si>
  <si>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</si>
  <si>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</si>
  <si>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</si>
  <si>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</si>
  <si>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</si>
  <si>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</si>
  <si>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</si>
  <si>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</si>
  <si>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</si>
  <si>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</si>
  <si>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</si>
  <si>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</si>
  <si>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</si>
  <si>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</si>
  <si>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</si>
  <si>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</si>
  <si>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</si>
  <si>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</si>
  <si>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</si>
  <si>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</si>
  <si>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</si>
  <si>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</si>
  <si>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</si>
  <si>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</si>
  <si>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</si>
  <si>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</si>
  <si>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</si>
  <si>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</si>
  <si>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</si>
  <si>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</si>
  <si>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</si>
  <si>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</si>
  <si>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</si>
  <si>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</si>
  <si>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</si>
  <si>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</si>
  <si>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</si>
  <si>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</si>
  <si>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</si>
  <si>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</si>
  <si>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</si>
  <si>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</si>
  <si>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</si>
  <si>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</si>
  <si>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</si>
  <si>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</si>
  <si>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</si>
  <si>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</si>
  <si>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</si>
  <si>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</si>
  <si>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</si>
  <si>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</si>
  <si>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</si>
  <si>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</si>
  <si>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</si>
  <si>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</si>
  <si>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</si>
  <si>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</si>
  <si>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</si>
  <si>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</si>
  <si>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</si>
  <si>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</si>
  <si>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</si>
  <si>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</si>
  <si>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</si>
  <si>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</si>
  <si>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</si>
  <si>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</si>
  <si>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</si>
  <si>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</si>
  <si>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</si>
  <si>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</si>
  <si>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</si>
  <si>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</si>
  <si>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</si>
  <si>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</si>
  <si>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</si>
  <si>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</si>
  <si>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</si>
  <si>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</si>
  <si>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</si>
  <si>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</si>
  <si>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</si>
  <si>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</si>
  <si>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</si>
  <si>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</si>
  <si>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</si>
  <si>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</si>
  <si>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</si>
  <si>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</si>
  <si>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</si>
  <si>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</si>
  <si>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</si>
  <si>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</si>
  <si>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</si>
  <si>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</si>
  <si>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</si>
  <si>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</si>
  <si>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</si>
  <si>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</si>
  <si>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</si>
  <si>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</si>
  <si>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</si>
  <si>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</si>
  <si>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</si>
  <si>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</si>
  <si>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</si>
  <si>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</si>
  <si>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</si>
  <si>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</si>
  <si>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</si>
  <si>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</si>
  <si>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</si>
  <si>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</si>
  <si>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</si>
  <si>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</si>
  <si>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</si>
  <si>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</si>
  <si>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</si>
  <si>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</si>
  <si>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</si>
  <si>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</si>
  <si>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</si>
  <si>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</si>
  <si>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</si>
  <si>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</si>
  <si>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</si>
  <si>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</si>
  <si>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</si>
  <si>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</si>
  <si>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</si>
  <si>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</si>
  <si>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</si>
  <si>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</si>
  <si>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</si>
  <si>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</si>
  <si>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</si>
  <si>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</si>
  <si>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</si>
  <si>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</si>
  <si>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</si>
  <si>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</si>
  <si>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</si>
  <si>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</si>
  <si>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</si>
  <si>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</si>
  <si>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</si>
  <si>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</si>
  <si>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</si>
  <si>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</si>
  <si>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</si>
  <si>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</si>
  <si>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</si>
  <si>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</si>
  <si>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</si>
  <si>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</si>
  <si>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</si>
  <si>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</si>
  <si>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</si>
  <si>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</si>
  <si>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</si>
  <si>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</si>
  <si>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</si>
  <si>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</si>
  <si>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</si>
  <si>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</si>
  <si>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</si>
  <si>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</si>
  <si>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</si>
  <si>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</si>
  <si>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</si>
  <si>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</si>
  <si>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</si>
  <si>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</si>
  <si>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</si>
  <si>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</si>
  <si>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</si>
  <si>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</si>
  <si>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</si>
  <si>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</si>
  <si>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</si>
  <si>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</si>
  <si>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</si>
  <si>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</si>
  <si>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</si>
  <si>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</si>
  <si>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</si>
  <si>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</si>
  <si>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</si>
  <si>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</si>
  <si>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</si>
  <si>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</si>
  <si>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</si>
  <si>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</si>
  <si>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</si>
  <si>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</si>
  <si>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</si>
  <si>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</si>
  <si>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</si>
  <si>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</si>
  <si>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</si>
  <si>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</si>
  <si>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</si>
  <si>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</si>
  <si>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</si>
  <si>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</si>
  <si>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</si>
  <si>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</si>
  <si>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</si>
  <si>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</si>
  <si>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</si>
  <si>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</si>
  <si>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</si>
  <si>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</si>
  <si>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</si>
  <si>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</si>
  <si>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</si>
  <si>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</si>
  <si>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</si>
  <si>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</si>
  <si>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</si>
  <si>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</si>
  <si>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</si>
  <si>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</si>
  <si>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</si>
  <si>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</si>
  <si>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</si>
  <si>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</si>
  <si>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</si>
  <si>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</si>
  <si>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</si>
  <si>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</si>
  <si>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</si>
  <si>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</si>
  <si>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</si>
  <si>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</si>
  <si>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</si>
  <si>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</si>
  <si>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</si>
  <si>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</si>
  <si>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</si>
  <si>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</si>
  <si>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</si>
  <si>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</si>
  <si>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</si>
  <si>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</si>
  <si>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</si>
  <si>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</si>
  <si>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</si>
  <si>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</si>
  <si>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</si>
  <si>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</si>
  <si>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</si>
  <si>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</si>
  <si>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</si>
  <si>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</si>
  <si>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</si>
  <si>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</si>
  <si>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</si>
  <si>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</si>
  <si>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</si>
  <si>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</si>
  <si>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</si>
  <si>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</si>
  <si>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</si>
  <si>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</si>
  <si>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</si>
  <si>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</si>
  <si>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</si>
  <si>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</si>
  <si>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</si>
  <si>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</si>
  <si>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</si>
  <si>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</si>
  <si>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</si>
  <si>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</si>
  <si>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</si>
  <si>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</si>
  <si>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</si>
  <si>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</si>
  <si>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</si>
  <si>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</si>
  <si>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</si>
  <si>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</si>
  <si>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</si>
  <si>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</si>
  <si>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</si>
  <si>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</si>
  <si>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</si>
  <si>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</si>
  <si>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</si>
  <si>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</si>
  <si>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</si>
  <si>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</si>
  <si>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</si>
  <si>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</si>
  <si>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</si>
  <si>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</si>
  <si>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</si>
  <si>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</si>
  <si>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</si>
  <si>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</si>
  <si>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</si>
  <si>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</si>
  <si>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</si>
  <si>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</si>
  <si>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</si>
  <si>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</si>
  <si>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</si>
  <si>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</si>
  <si>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</si>
  <si>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</si>
  <si>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</si>
  <si>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</si>
  <si>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</si>
  <si>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</si>
  <si>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</si>
  <si>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</si>
  <si>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</si>
  <si>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</si>
  <si>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</si>
  <si>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</si>
  <si>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</si>
  <si>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</si>
  <si>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</si>
  <si>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</si>
  <si>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</si>
  <si>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</si>
  <si>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</si>
  <si>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</si>
  <si>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</si>
  <si>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</si>
  <si>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</si>
  <si>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</si>
  <si>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</si>
  <si>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</si>
  <si>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</si>
  <si>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</si>
  <si>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</si>
  <si>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</si>
  <si>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</si>
  <si>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</si>
  <si>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</si>
  <si>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</si>
  <si>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</si>
  <si>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</si>
  <si>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</si>
  <si>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</si>
  <si>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</si>
  <si>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</si>
  <si>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</si>
  <si>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</si>
  <si>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</si>
  <si>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</si>
  <si>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</si>
  <si>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</si>
  <si>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</si>
  <si>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</si>
  <si>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</si>
  <si>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</si>
  <si>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</si>
  <si>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</si>
  <si>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</si>
  <si>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</si>
  <si>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</si>
  <si>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</si>
  <si>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</si>
  <si>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</si>
  <si>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</si>
  <si>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</si>
  <si>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</si>
  <si>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</si>
  <si>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</si>
  <si>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</si>
  <si>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</si>
  <si>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</si>
  <si>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</si>
  <si>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</si>
  <si>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</si>
  <si>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</si>
  <si>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</si>
  <si>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</si>
  <si>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</si>
  <si>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</si>
  <si>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</si>
  <si>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</si>
  <si>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</si>
  <si>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</si>
  <si>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</si>
  <si>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</si>
  <si>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</si>
  <si>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</si>
  <si>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</si>
  <si>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</si>
  <si>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</si>
  <si>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</si>
  <si>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</si>
  <si>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</si>
  <si>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</si>
  <si>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</si>
  <si>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</si>
  <si>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</si>
  <si>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</si>
  <si>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</si>
  <si>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</si>
  <si>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</si>
  <si>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</si>
  <si>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</si>
  <si>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</si>
  <si>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</si>
  <si>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</si>
  <si>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</si>
  <si>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</si>
  <si>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</si>
  <si>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</si>
  <si>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</si>
  <si>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</si>
  <si>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</si>
  <si>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</si>
  <si>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</si>
  <si>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</si>
  <si>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</si>
  <si>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</si>
  <si>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</si>
  <si>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</si>
  <si>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</si>
  <si>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</si>
  <si>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</si>
  <si>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</si>
  <si>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</si>
  <si>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</si>
  <si>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</si>
  <si>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</si>
  <si>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</si>
  <si>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</si>
  <si>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</si>
  <si>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</si>
  <si>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</si>
  <si>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</si>
  <si>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</si>
  <si>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</si>
  <si>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</si>
  <si>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</si>
  <si>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</si>
  <si>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</si>
  <si>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</si>
  <si>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</si>
  <si>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</si>
  <si>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</si>
  <si>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</si>
  <si>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</si>
  <si>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</si>
  <si>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</si>
  <si>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</si>
  <si>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</si>
  <si>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</si>
  <si>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</si>
  <si>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</si>
  <si>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</si>
  <si>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</si>
  <si>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</si>
  <si>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</si>
  <si>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</si>
  <si>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</si>
  <si>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</si>
  <si>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</si>
  <si>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</si>
  <si>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</si>
  <si>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</si>
  <si>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</si>
  <si>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</si>
  <si>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</si>
  <si>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</si>
  <si>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</si>
  <si>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</si>
  <si>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</si>
  <si>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</si>
  <si>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</si>
  <si>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</si>
  <si>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</si>
  <si>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</si>
  <si>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</si>
  <si>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</si>
  <si>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</si>
  <si>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</si>
  <si>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</si>
  <si>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</si>
  <si>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</si>
  <si>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</si>
  <si>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</si>
  <si>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</si>
  <si>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</si>
  <si>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</si>
  <si>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</si>
  <si>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</si>
  <si>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</si>
  <si>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</si>
  <si>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</si>
  <si>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</si>
  <si>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</si>
  <si>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</si>
  <si>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</si>
  <si>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</si>
  <si>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</si>
  <si>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</si>
  <si>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</si>
  <si>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</si>
  <si>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</si>
  <si>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</si>
  <si>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</si>
  <si>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</si>
  <si>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</si>
  <si>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</si>
  <si>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</si>
  <si>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</si>
  <si>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</si>
  <si>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</si>
  <si>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</si>
  <si>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</si>
  <si>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</si>
  <si>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</si>
  <si>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</si>
  <si>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</si>
  <si>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</si>
  <si>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</si>
  <si>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</si>
  <si>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</si>
  <si>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</si>
  <si>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</si>
  <si>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</si>
  <si>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</si>
  <si>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</si>
  <si>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</si>
  <si>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</si>
  <si>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</si>
  <si>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</si>
  <si>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</si>
  <si>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</si>
  <si>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</si>
  <si>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</si>
  <si>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</si>
  <si>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</si>
  <si>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</si>
  <si>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</si>
  <si>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</si>
  <si>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</si>
  <si>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</si>
  <si>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</si>
  <si>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</si>
  <si>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</si>
  <si>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</si>
  <si>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</si>
  <si>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</si>
  <si>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</si>
  <si>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</si>
  <si>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</si>
  <si>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</si>
  <si>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</si>
  <si>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</si>
  <si>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</si>
  <si>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</si>
  <si>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</si>
  <si>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</si>
  <si>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</si>
  <si>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</si>
  <si>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</si>
  <si>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</si>
  <si>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</si>
  <si>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</si>
  <si>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</si>
  <si>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</si>
  <si>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</si>
  <si>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</si>
  <si>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</si>
  <si>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</si>
  <si>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</si>
  <si>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</si>
  <si>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</si>
  <si>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</si>
  <si>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</si>
  <si>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</si>
  <si>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</si>
  <si>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</si>
  <si>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</si>
  <si>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</si>
  <si>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</si>
  <si>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</si>
  <si>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</si>
  <si>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</si>
  <si>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</si>
  <si>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</si>
  <si>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</si>
  <si>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</si>
  <si>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</si>
  <si>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</si>
  <si>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</si>
  <si>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</si>
  <si>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</si>
  <si>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</si>
  <si>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</si>
  <si>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</si>
  <si>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</si>
  <si>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</si>
  <si>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</si>
  <si>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</si>
  <si>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</si>
  <si>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</si>
  <si>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</si>
  <si>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</si>
  <si>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</si>
  <si>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</si>
  <si>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</si>
  <si>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</si>
  <si>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</si>
  <si>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</si>
  <si>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</si>
  <si>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</si>
  <si>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</si>
  <si>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</si>
  <si>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</si>
  <si>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</si>
  <si>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</si>
  <si>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</si>
  <si>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</si>
  <si>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</si>
  <si>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</si>
  <si>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</si>
  <si>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</si>
  <si>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</si>
  <si>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</si>
  <si>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</si>
  <si>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</si>
  <si>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</si>
  <si>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</si>
  <si>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</si>
  <si>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</si>
  <si>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</si>
  <si>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</si>
  <si>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</si>
  <si>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</si>
  <si>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</si>
  <si>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</si>
  <si>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</si>
  <si>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</si>
  <si>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</si>
  <si>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</si>
  <si>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</si>
  <si>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</si>
  <si>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</si>
  <si>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</si>
  <si>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</si>
  <si>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</si>
  <si>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</si>
  <si>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</si>
  <si>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</si>
  <si>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</si>
  <si>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</si>
  <si>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</si>
  <si>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</si>
  <si>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</si>
  <si>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</si>
  <si>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</si>
  <si>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</si>
  <si>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</si>
  <si>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</si>
  <si>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</si>
  <si>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</si>
  <si>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</si>
  <si>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</si>
  <si>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</si>
  <si>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</si>
  <si>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</si>
  <si>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</si>
  <si>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</si>
  <si>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</si>
  <si>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</si>
  <si>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</si>
  <si>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</si>
  <si>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</si>
  <si>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</si>
  <si>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</si>
  <si>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</si>
  <si>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</si>
  <si>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</si>
  <si>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</si>
  <si>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</si>
  <si>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</si>
  <si>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</si>
  <si>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</si>
  <si>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</si>
  <si>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</si>
  <si>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</si>
  <si>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</si>
  <si>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</si>
  <si>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</si>
  <si>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</si>
  <si>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</si>
  <si>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</si>
  <si>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</si>
  <si>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</si>
  <si>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</si>
  <si>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</si>
  <si>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</si>
  <si>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</si>
  <si>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</si>
  <si>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</si>
  <si>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</si>
  <si>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</si>
  <si>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</si>
  <si>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</si>
  <si>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</si>
  <si>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</si>
  <si>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</si>
  <si>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</si>
  <si>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</si>
  <si>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</si>
  <si>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</si>
  <si>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</si>
  <si>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</si>
  <si>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</si>
  <si>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</si>
  <si>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</si>
  <si>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</si>
  <si>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</si>
  <si>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</si>
  <si>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</si>
  <si>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</si>
  <si>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</si>
  <si>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</si>
  <si>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</si>
  <si>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</si>
  <si>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</si>
  <si>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</si>
  <si>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</si>
  <si>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</si>
  <si>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</si>
  <si>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</si>
  <si>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</si>
  <si>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</si>
  <si>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</si>
  <si>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</si>
  <si>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</si>
  <si>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</si>
  <si>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</si>
  <si>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</si>
  <si>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</si>
  <si>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</si>
  <si>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</si>
  <si>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</si>
  <si>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</si>
  <si>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</si>
  <si>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</si>
  <si>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</si>
  <si>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</si>
  <si>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</si>
  <si>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</si>
  <si>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</si>
  <si>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</si>
  <si>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</si>
  <si>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</si>
  <si>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</si>
  <si>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</si>
  <si>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</si>
  <si>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</si>
  <si>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</si>
  <si>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</si>
  <si>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</si>
  <si>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</si>
  <si>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</si>
  <si>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</si>
  <si>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</si>
  <si>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</si>
  <si>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</si>
  <si>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</si>
  <si>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</si>
  <si>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</si>
  <si>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</si>
  <si>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</si>
  <si>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</si>
  <si>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</si>
  <si>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</si>
  <si>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</si>
  <si>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</si>
  <si>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</si>
  <si>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</si>
  <si>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</si>
  <si>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</si>
  <si>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</si>
  <si>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</si>
  <si>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</si>
  <si>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</si>
  <si>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</si>
  <si>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</si>
  <si>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</si>
  <si>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</si>
  <si>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</si>
  <si>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</si>
  <si>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</si>
  <si>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</si>
  <si>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</si>
  <si>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</si>
  <si>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</si>
  <si>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</si>
  <si>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</si>
  <si>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</si>
  <si>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</si>
  <si>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</si>
  <si>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</si>
  <si>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</si>
  <si>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</si>
  <si>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</si>
  <si>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</si>
  <si>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</si>
  <si>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</si>
  <si>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</si>
  <si>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</si>
  <si>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</si>
  <si>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</si>
  <si>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</si>
  <si>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</si>
  <si>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</si>
  <si>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</si>
  <si>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</si>
  <si>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</si>
  <si>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</si>
  <si>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</si>
  <si>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</si>
  <si>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</si>
  <si>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</si>
  <si>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</si>
  <si>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</si>
  <si>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</si>
  <si>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</si>
  <si>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</si>
  <si>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</si>
  <si>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</si>
  <si>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</si>
  <si>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</si>
  <si>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</si>
  <si>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</si>
  <si>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</si>
  <si>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</si>
  <si>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</si>
  <si>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</si>
  <si>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</si>
  <si>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</si>
  <si>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</si>
  <si>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</si>
  <si>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</si>
  <si>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</si>
  <si>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</si>
  <si>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</si>
  <si>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</si>
  <si>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</si>
  <si>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</si>
  <si>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</si>
  <si>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</si>
  <si>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</si>
  <si>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</si>
  <si>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</si>
  <si>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</si>
  <si>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</si>
  <si>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</si>
  <si>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</si>
  <si>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</si>
  <si>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</si>
  <si>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</si>
  <si>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</si>
  <si>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</si>
  <si>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</si>
  <si>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</si>
  <si>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</si>
  <si>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</si>
  <si>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</si>
  <si>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</si>
  <si>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</si>
  <si>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</si>
  <si>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</si>
  <si>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</si>
  <si>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</si>
  <si>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</si>
  <si>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</si>
  <si>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</si>
  <si>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</si>
  <si>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</si>
  <si>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</si>
  <si>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</si>
  <si>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</si>
  <si>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</si>
  <si>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</si>
  <si>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</si>
  <si>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</si>
  <si>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</si>
  <si>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</si>
  <si>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</si>
  <si>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</si>
  <si>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</si>
  <si>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</si>
  <si>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</si>
  <si>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</si>
  <si>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</si>
  <si>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</si>
  <si>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</si>
  <si>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</si>
  <si>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</si>
  <si>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</si>
  <si>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</si>
  <si>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</si>
  <si>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</si>
  <si>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</si>
  <si>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</si>
  <si>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</si>
  <si>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</si>
  <si>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</si>
  <si>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</si>
  <si>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</si>
  <si>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</si>
  <si>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</si>
  <si>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</si>
  <si>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</si>
  <si>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</si>
  <si>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</si>
  <si>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</si>
  <si>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</si>
  <si>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</si>
  <si>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</si>
  <si>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</si>
  <si>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</si>
  <si>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</si>
  <si>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</si>
  <si>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</si>
  <si>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</si>
  <si>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</si>
  <si>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</si>
  <si>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</si>
  <si>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</si>
  <si>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</si>
  <si>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</si>
  <si>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</si>
  <si>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</si>
  <si>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</si>
  <si>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</si>
  <si>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</si>
  <si>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</si>
  <si>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</si>
  <si>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</si>
  <si>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</si>
  <si>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</si>
  <si>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</si>
  <si>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</si>
  <si>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</si>
  <si>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</si>
  <si>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</si>
  <si>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</si>
  <si>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</si>
  <si>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</si>
  <si>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</si>
  <si>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</si>
  <si>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</si>
  <si>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</si>
  <si>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</si>
  <si>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</si>
  <si>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</si>
  <si>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</si>
  <si>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</si>
  <si>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</si>
  <si>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</si>
  <si>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</si>
  <si>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</si>
  <si>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</si>
  <si>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</si>
  <si>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</si>
  <si>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</si>
  <si>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</si>
  <si>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</si>
  <si>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</si>
  <si>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</si>
  <si>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</si>
  <si>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</si>
  <si>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</si>
  <si>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</si>
  <si>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</si>
  <si>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</si>
  <si>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</si>
  <si>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</si>
  <si>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</si>
  <si>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</si>
  <si>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</si>
  <si>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</si>
  <si>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</si>
  <si>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</si>
  <si>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</si>
  <si>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</si>
  <si>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</si>
  <si>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</si>
  <si>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</si>
  <si>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</si>
  <si>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</si>
  <si>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</si>
  <si>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</si>
  <si>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</si>
  <si>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</si>
  <si>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</si>
  <si>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</si>
  <si>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</si>
  <si>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</si>
  <si>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</si>
  <si>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</si>
  <si>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</si>
  <si>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</si>
  <si>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</si>
  <si>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</si>
  <si>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</si>
  <si>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</si>
  <si>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</si>
  <si>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</si>
  <si>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</si>
  <si>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</si>
  <si>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</si>
  <si>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</si>
  <si>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</si>
  <si>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</si>
  <si>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</si>
  <si>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</si>
  <si>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</si>
  <si>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</si>
  <si>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</si>
  <si>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</si>
  <si>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</si>
  <si>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</si>
  <si>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</si>
  <si>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</si>
  <si>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</si>
  <si>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</si>
  <si>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</si>
  <si>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</si>
  <si>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</si>
  <si>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</si>
  <si>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</si>
  <si>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</si>
  <si>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</si>
  <si>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</si>
  <si>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</si>
  <si>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</si>
  <si>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</si>
  <si>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</si>
  <si>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</si>
  <si>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</si>
  <si>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</si>
  <si>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</si>
  <si>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</si>
  <si>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</si>
  <si>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</si>
  <si>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</si>
  <si>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</si>
  <si>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</si>
  <si>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</si>
  <si>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</si>
  <si>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</si>
  <si>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</si>
  <si>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</si>
  <si>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</si>
  <si>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</si>
  <si>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</si>
  <si>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</si>
  <si>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</si>
  <si>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</si>
  <si>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</si>
  <si>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</si>
  <si>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</si>
  <si>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</si>
  <si>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</si>
  <si>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</si>
  <si>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</si>
  <si>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</si>
  <si>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</si>
  <si>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</si>
  <si>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</si>
  <si>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</si>
  <si>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</si>
  <si>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</si>
  <si>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</si>
  <si>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</si>
  <si>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</si>
  <si>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</si>
  <si>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</si>
  <si>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</si>
  <si>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</si>
  <si>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</si>
  <si>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</si>
  <si>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</si>
  <si>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</si>
  <si>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</si>
  <si>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</si>
  <si>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</si>
  <si>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</si>
  <si>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</si>
  <si>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</si>
  <si>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</si>
  <si>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</si>
  <si>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</si>
  <si>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</si>
  <si>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</si>
  <si>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</si>
  <si>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</si>
  <si>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</si>
  <si>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</si>
  <si>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</si>
  <si>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</si>
  <si>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</si>
  <si>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</si>
  <si>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</si>
  <si>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</si>
  <si>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</si>
  <si>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</si>
  <si>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</si>
  <si>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</si>
  <si>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</si>
  <si>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</si>
  <si>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</si>
  <si>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</si>
  <si>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</si>
  <si>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</si>
  <si>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</si>
  <si>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</si>
  <si>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</si>
  <si>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</si>
  <si>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</si>
  <si>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</si>
  <si>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</si>
  <si>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</si>
  <si>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</si>
  <si>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</si>
  <si>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</si>
  <si>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</si>
  <si>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</si>
  <si>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</si>
  <si>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</si>
  <si>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</si>
  <si>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</si>
  <si>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</si>
  <si>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</si>
  <si>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</si>
  <si>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</si>
  <si>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</si>
  <si>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</si>
  <si>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</si>
  <si>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</si>
  <si>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</si>
  <si>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</si>
  <si>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</si>
  <si>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</si>
  <si>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</si>
  <si>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</si>
  <si>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</si>
  <si>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</si>
  <si>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</si>
  <si>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</si>
  <si>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</si>
  <si>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</si>
  <si>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</si>
  <si>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</si>
  <si>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</si>
  <si>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</si>
  <si>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</si>
  <si>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</si>
  <si>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</si>
  <si>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</si>
  <si>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</si>
  <si>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</si>
  <si>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</si>
  <si>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</si>
  <si>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</si>
  <si>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</si>
  <si>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</si>
  <si>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</si>
  <si>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</si>
  <si>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</si>
  <si>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</si>
  <si>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</si>
  <si>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</si>
  <si>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</si>
  <si>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</si>
  <si>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</si>
  <si>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</si>
  <si>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</si>
  <si>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</si>
  <si>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</si>
  <si>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</si>
  <si>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</si>
  <si>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</si>
  <si>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</si>
  <si>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</si>
  <si>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</si>
  <si>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</si>
  <si>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</si>
  <si>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</si>
  <si>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</si>
  <si>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</si>
  <si>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</si>
  <si>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</si>
  <si>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</si>
  <si>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</si>
  <si>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</si>
  <si>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</si>
  <si>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</si>
  <si>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</si>
  <si>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</si>
  <si>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</si>
  <si>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</si>
  <si>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</si>
  <si>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</si>
  <si>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</si>
  <si>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</si>
  <si>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</si>
  <si>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</si>
  <si>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</si>
  <si>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</si>
  <si>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</si>
  <si>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</si>
  <si>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</si>
  <si>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</si>
  <si>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</si>
  <si>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</si>
  <si>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</si>
  <si>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</si>
  <si>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</si>
  <si>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</si>
  <si>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</si>
  <si>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</si>
  <si>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</si>
  <si>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</si>
  <si>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</si>
  <si>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</si>
  <si>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</si>
  <si>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</si>
  <si>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</si>
  <si>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</si>
  <si>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</si>
  <si>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</si>
  <si>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</si>
  <si>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</si>
  <si>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</si>
  <si>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</si>
  <si>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</si>
  <si>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</si>
  <si>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</si>
  <si>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</si>
  <si>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</si>
  <si>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</si>
  <si>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</si>
  <si>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</si>
  <si>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</si>
  <si>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</si>
  <si>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</si>
  <si>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</si>
  <si>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</si>
  <si>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</si>
  <si>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</si>
  <si>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</si>
  <si>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</si>
  <si>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</si>
  <si>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</si>
  <si>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</si>
  <si>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</si>
  <si>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</si>
  <si>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</si>
  <si>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</si>
  <si>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</si>
  <si>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</si>
  <si>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</si>
  <si>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</si>
  <si>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</si>
  <si>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</si>
  <si>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</si>
  <si>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</si>
  <si>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</si>
  <si>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</si>
  <si>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</si>
  <si>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</si>
  <si>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</si>
  <si>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</si>
  <si>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</si>
  <si>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</si>
  <si>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</si>
  <si>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</si>
  <si>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</si>
  <si>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</si>
  <si>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</si>
  <si>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</si>
  <si>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</si>
  <si>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</si>
  <si>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</si>
  <si>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</si>
  <si>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</si>
  <si>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</si>
  <si>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</si>
  <si>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</si>
  <si>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</si>
  <si>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</si>
  <si>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</si>
  <si>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</si>
  <si>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</si>
  <si>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</si>
  <si>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</si>
  <si>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</si>
  <si>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</si>
  <si>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</si>
  <si>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</si>
  <si>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</si>
  <si>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</si>
  <si>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</si>
  <si>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</si>
  <si>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</si>
  <si>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</si>
  <si>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</si>
  <si>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</si>
  <si>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</si>
  <si>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</si>
  <si>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</si>
  <si>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</si>
  <si>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</si>
  <si>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</si>
  <si>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</si>
  <si>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</si>
  <si>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</si>
  <si>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</si>
  <si>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</si>
  <si>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</si>
  <si>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</si>
  <si>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</si>
  <si>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</si>
  <si>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</si>
  <si>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</si>
  <si>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</si>
  <si>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</si>
  <si>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</si>
  <si>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</si>
  <si>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</si>
  <si>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</si>
  <si>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</si>
  <si>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</si>
  <si>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</si>
  <si>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</si>
  <si>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</si>
  <si>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</si>
  <si>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</si>
  <si>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</si>
  <si>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</si>
  <si>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</si>
  <si>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</si>
  <si>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</si>
  <si>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</si>
  <si>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</si>
  <si>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</si>
  <si>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</si>
  <si>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</si>
  <si>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</si>
  <si>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</si>
  <si>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</si>
  <si>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</si>
  <si>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</si>
  <si>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</si>
  <si>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</si>
  <si>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</si>
  <si>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</si>
  <si>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</si>
  <si>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</si>
  <si>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</si>
  <si>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</si>
  <si>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</si>
  <si>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</si>
  <si>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</si>
  <si>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</si>
  <si>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</si>
  <si>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</si>
  <si>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</si>
  <si>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</si>
  <si>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</si>
  <si>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</si>
  <si>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</si>
  <si>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</si>
  <si>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</si>
  <si>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</si>
  <si>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</si>
  <si>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</si>
  <si>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</si>
  <si>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</si>
  <si>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</si>
  <si>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</si>
  <si>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</si>
  <si>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</si>
  <si>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</si>
  <si>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</si>
  <si>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</si>
  <si>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</si>
  <si>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</si>
  <si>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</si>
  <si>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</si>
  <si>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</si>
  <si>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</si>
  <si>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</si>
  <si>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</si>
  <si>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</si>
  <si>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</si>
  <si>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</si>
  <si>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</si>
  <si>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</si>
  <si>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</si>
  <si>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</si>
  <si>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</si>
  <si>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</si>
  <si>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</si>
  <si>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</si>
  <si>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</si>
  <si>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</si>
  <si>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</si>
  <si>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</si>
  <si>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</si>
  <si>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</si>
  <si>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</si>
  <si>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</si>
  <si>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</si>
  <si>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</si>
  <si>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</si>
  <si>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</si>
  <si>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</si>
  <si>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</si>
  <si>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</si>
  <si>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</si>
  <si>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</si>
  <si>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</si>
  <si>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</si>
  <si>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</si>
  <si>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</si>
  <si>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</si>
  <si>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</si>
  <si>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</si>
  <si>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</si>
  <si>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</si>
  <si>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</si>
  <si>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</si>
  <si>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</si>
  <si>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</si>
  <si>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</si>
  <si>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</si>
  <si>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</si>
  <si>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</si>
  <si>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</si>
  <si>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</si>
  <si>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</si>
  <si>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</si>
  <si>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</si>
  <si>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</si>
  <si>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</si>
  <si>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</si>
  <si>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</si>
  <si>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</si>
  <si>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</si>
  <si>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</si>
  <si>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</si>
  <si>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</si>
  <si>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</si>
  <si>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</si>
  <si>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</si>
  <si>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</si>
  <si>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</si>
  <si>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</si>
  <si>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</si>
  <si>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</si>
  <si>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</si>
  <si>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</si>
  <si>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</si>
  <si>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</si>
  <si>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</si>
  <si>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</si>
  <si>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</si>
  <si>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</si>
  <si>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</si>
  <si>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</si>
  <si>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</si>
  <si>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</si>
  <si>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</si>
  <si>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</si>
  <si>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</si>
  <si>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</si>
  <si>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</si>
  <si>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</si>
  <si>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</si>
  <si>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</si>
  <si>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</si>
  <si>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</si>
  <si>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</si>
  <si>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</si>
  <si>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</si>
  <si>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</si>
  <si>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</si>
  <si>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</si>
  <si>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</si>
  <si>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</si>
  <si>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</si>
  <si>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</si>
  <si>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</si>
  <si>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</si>
  <si>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</si>
  <si>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</si>
  <si>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</si>
  <si>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</si>
  <si>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</si>
  <si>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</si>
  <si>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</si>
  <si>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</si>
  <si>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</si>
  <si>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</si>
  <si>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</si>
  <si>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</si>
  <si>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</si>
  <si>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</si>
  <si>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</si>
  <si>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</si>
  <si>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</si>
  <si>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</si>
  <si>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</si>
  <si>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</si>
  <si>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</si>
  <si>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</si>
  <si>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</si>
  <si>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</si>
  <si>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</si>
  <si>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</si>
  <si>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</si>
  <si>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</si>
  <si>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</si>
  <si>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</si>
  <si>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</si>
  <si>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</si>
  <si>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</si>
  <si>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</si>
  <si>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</si>
  <si>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</si>
  <si>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</si>
  <si>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</si>
  <si>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</si>
  <si>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</si>
  <si>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</si>
  <si>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</si>
  <si>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</si>
  <si>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</si>
  <si>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</si>
  <si>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</si>
  <si>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</si>
  <si>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</si>
  <si>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</si>
  <si>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</si>
  <si>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</si>
  <si>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</si>
  <si>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</si>
  <si>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</si>
  <si>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</si>
  <si>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</si>
  <si>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</si>
  <si>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</si>
  <si>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</si>
  <si>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</si>
  <si>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</si>
  <si>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</si>
  <si>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</si>
  <si>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</si>
  <si>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</si>
  <si>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</si>
  <si>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</si>
  <si>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</si>
  <si>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</si>
  <si>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</si>
  <si>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</si>
  <si>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</si>
  <si>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</si>
  <si>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</si>
  <si>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</si>
  <si>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</si>
  <si>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</si>
  <si>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</si>
  <si>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</si>
  <si>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</si>
  <si>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</si>
  <si>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</si>
  <si>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</si>
  <si>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</si>
  <si>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</si>
  <si>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</si>
  <si>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</si>
  <si>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</si>
  <si>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</si>
  <si>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</si>
  <si>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</si>
  <si>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</si>
  <si>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</si>
  <si>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</si>
  <si>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</si>
  <si>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</si>
  <si>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</si>
  <si>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</si>
  <si>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</si>
  <si>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</si>
  <si>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</si>
  <si>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</si>
  <si>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</si>
  <si>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</si>
  <si>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</si>
  <si>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</si>
  <si>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</si>
  <si>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</si>
  <si>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</si>
  <si>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</si>
  <si>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</si>
  <si>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</si>
  <si>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</si>
  <si>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</si>
  <si>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</si>
  <si>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</si>
  <si>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</si>
  <si>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</si>
  <si>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</si>
  <si>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</si>
  <si>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</si>
  <si>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</si>
  <si>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</si>
  <si>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</si>
  <si>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</si>
  <si>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</si>
  <si>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</si>
  <si>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</si>
  <si>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</si>
  <si>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</si>
  <si>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</si>
  <si>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</si>
  <si>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</si>
  <si>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</si>
  <si>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</si>
  <si>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</si>
  <si>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</si>
  <si>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</si>
  <si>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</si>
  <si>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</si>
  <si>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</si>
  <si>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</si>
  <si>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</si>
  <si>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</si>
  <si>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</si>
  <si>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</si>
  <si>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</si>
  <si>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</si>
  <si>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</si>
  <si>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</si>
  <si>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</si>
  <si>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</si>
  <si>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</si>
  <si>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</si>
  <si>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</si>
  <si>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</si>
  <si>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</si>
  <si>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</si>
  <si>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</si>
  <si>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</si>
  <si>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</si>
  <si>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</si>
  <si>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</si>
  <si>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</si>
  <si>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</si>
  <si>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</si>
  <si>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</si>
  <si>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</si>
  <si>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</si>
  <si>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</si>
  <si>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</si>
  <si>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</si>
  <si>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</si>
  <si>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</si>
  <si>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</si>
  <si>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</si>
  <si>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</si>
  <si>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</si>
  <si>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</si>
  <si>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</si>
  <si>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</si>
  <si>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</si>
  <si>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</si>
  <si>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</si>
  <si>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</si>
  <si>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</si>
  <si>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</si>
  <si>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</si>
  <si>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</si>
  <si>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</si>
  <si>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</si>
  <si>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</si>
  <si>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</si>
  <si>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</si>
  <si>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</si>
  <si>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</si>
  <si>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</si>
  <si>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</si>
  <si>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</si>
  <si>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</si>
  <si>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</si>
  <si>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</si>
  <si>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</si>
  <si>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</si>
  <si>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</si>
  <si>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</si>
  <si>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</si>
  <si>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</si>
  <si>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</si>
  <si>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</si>
  <si>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</si>
  <si>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</si>
  <si>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</si>
  <si>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</si>
  <si>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</si>
  <si>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</si>
  <si>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</si>
  <si>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</si>
  <si>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</si>
  <si>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</si>
  <si>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</si>
  <si>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</si>
  <si>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</si>
  <si>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</si>
  <si>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</si>
  <si>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</si>
  <si>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</si>
  <si>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</si>
  <si>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</si>
  <si>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</si>
  <si>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</si>
  <si>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</si>
  <si>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</si>
  <si>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</si>
  <si>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</si>
  <si>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</si>
  <si>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</si>
  <si>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</si>
  <si>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</si>
  <si>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</si>
  <si>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</si>
  <si>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</si>
  <si>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</si>
  <si>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</si>
  <si>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</si>
  <si>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</si>
  <si>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</si>
  <si>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</si>
  <si>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</si>
  <si>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</si>
  <si>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</si>
  <si>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</si>
  <si>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</si>
  <si>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</si>
  <si>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</si>
  <si>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</si>
  <si>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</si>
  <si>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</si>
  <si>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</si>
  <si>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</si>
  <si>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</si>
  <si>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</si>
  <si>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</si>
  <si>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</si>
  <si>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</si>
  <si>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</si>
  <si>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</si>
  <si>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</si>
  <si>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</si>
  <si>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</si>
  <si>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</si>
  <si>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</si>
  <si>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</si>
  <si>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</si>
  <si>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</si>
  <si>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</si>
  <si>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</si>
  <si>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</si>
  <si>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</si>
  <si>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</si>
  <si>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</si>
  <si>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</si>
  <si>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</si>
  <si>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</si>
  <si>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</si>
  <si>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</si>
  <si>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</si>
  <si>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</si>
  <si>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</si>
  <si>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</si>
  <si>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</si>
  <si>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</si>
  <si>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</si>
  <si>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</si>
  <si>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</si>
  <si>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</si>
  <si>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</si>
  <si>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</si>
  <si>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</si>
  <si>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</si>
  <si>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</si>
  <si>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</si>
  <si>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</si>
  <si>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</si>
  <si>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</si>
  <si>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</si>
  <si>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</si>
  <si>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</si>
  <si>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</si>
  <si>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</si>
  <si>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</si>
  <si>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</si>
  <si>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</si>
  <si>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</si>
  <si>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</si>
  <si>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</si>
  <si>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</si>
  <si>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</si>
  <si>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</si>
  <si>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</si>
  <si>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</si>
  <si>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</si>
  <si>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</si>
  <si>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</si>
  <si>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</si>
  <si>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</si>
  <si>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</si>
  <si>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</si>
  <si>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</si>
  <si>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</si>
  <si>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</si>
  <si>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</si>
  <si>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</si>
  <si>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</si>
  <si>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</si>
  <si>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</si>
  <si>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</si>
  <si>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</si>
  <si>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</si>
  <si>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</si>
  <si>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</si>
  <si>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</si>
  <si>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</si>
  <si>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</si>
  <si>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</si>
  <si>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</si>
  <si>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</si>
  <si>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</si>
  <si>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</si>
  <si>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</si>
  <si>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</si>
  <si>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</si>
  <si>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</si>
  <si>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</si>
  <si>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</si>
  <si>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</si>
  <si>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</si>
  <si>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</si>
  <si>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</si>
  <si>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</si>
  <si>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</si>
  <si>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</si>
  <si>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</si>
  <si>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</si>
  <si>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</si>
  <si>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</si>
  <si>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</si>
  <si>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</si>
  <si>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</si>
  <si>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</si>
  <si>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</si>
  <si>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</si>
  <si>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</si>
  <si>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</si>
  <si>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</si>
  <si>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</si>
  <si>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</si>
  <si>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</si>
  <si>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</si>
  <si>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</si>
  <si>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</si>
  <si>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</si>
  <si>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</si>
  <si>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</si>
  <si>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</si>
  <si>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</si>
  <si>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</si>
  <si>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</si>
  <si>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</si>
  <si>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</si>
  <si>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</si>
  <si>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</si>
  <si>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</si>
  <si>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</si>
  <si>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</si>
  <si>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</si>
  <si>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</si>
  <si>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</si>
  <si>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</si>
  <si>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</si>
  <si>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</si>
  <si>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</si>
  <si>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</si>
  <si>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</si>
  <si>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</si>
  <si>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</si>
  <si>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</si>
  <si>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</si>
  <si>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</si>
  <si>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</si>
  <si>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</si>
  <si>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</si>
  <si>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</si>
  <si>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</si>
  <si>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</si>
  <si>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</si>
  <si>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</si>
  <si>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</si>
  <si>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</si>
  <si>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</si>
  <si>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</si>
  <si>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</si>
  <si>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</si>
  <si>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</si>
  <si>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</si>
  <si>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</si>
  <si>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</si>
  <si>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</si>
  <si>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</si>
  <si>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</si>
  <si>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</si>
  <si>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</si>
  <si>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</si>
  <si>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</si>
  <si>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</si>
  <si>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</si>
  <si>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</si>
  <si>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</si>
  <si>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</si>
  <si>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</si>
  <si>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</si>
  <si>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</si>
  <si>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</si>
  <si>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</si>
  <si>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</si>
  <si>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</si>
  <si>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</si>
  <si>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</si>
  <si>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</si>
  <si>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</si>
  <si>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</si>
  <si>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</si>
  <si>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</si>
  <si>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</si>
  <si>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</si>
  <si>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</si>
  <si>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</si>
  <si>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</si>
  <si>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</si>
  <si>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</si>
  <si>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</si>
  <si>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</si>
  <si>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</si>
  <si>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</si>
  <si>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</si>
  <si>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</si>
  <si>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</si>
  <si>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</si>
  <si>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</si>
  <si>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</si>
  <si>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</si>
  <si>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</si>
  <si>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</si>
  <si>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</si>
  <si>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</si>
  <si>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</si>
  <si>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</si>
  <si>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</si>
  <si>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</si>
  <si>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</si>
  <si>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</si>
  <si>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</si>
  <si>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</si>
  <si>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</si>
  <si>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</si>
  <si>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</si>
  <si>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</si>
  <si>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</si>
  <si>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</si>
  <si>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</si>
  <si>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</si>
  <si>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</si>
  <si>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</si>
  <si>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</si>
  <si>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</si>
  <si>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</si>
  <si>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</si>
  <si>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</si>
  <si>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</si>
  <si>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</si>
  <si>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</si>
  <si>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</si>
  <si>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</si>
  <si>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</si>
  <si>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</si>
  <si>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</si>
  <si>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</si>
  <si>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</si>
  <si>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</si>
  <si>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</si>
  <si>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</si>
  <si>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</si>
  <si>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</si>
  <si>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</si>
  <si>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</si>
  <si>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</si>
  <si>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</si>
  <si>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</si>
  <si>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</si>
  <si>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</si>
  <si>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</si>
  <si>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</si>
  <si>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</si>
  <si>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</si>
  <si>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</si>
  <si>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</si>
  <si>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</si>
  <si>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</si>
  <si>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</si>
  <si>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</si>
  <si>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</si>
  <si>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</si>
  <si>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</si>
  <si>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</si>
  <si>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</si>
  <si>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</si>
  <si>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</si>
  <si>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</si>
  <si>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</si>
  <si>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</si>
  <si>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</si>
  <si>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</si>
  <si>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</si>
  <si>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</si>
  <si>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</si>
  <si>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</si>
  <si>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</si>
  <si>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</si>
  <si>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</si>
  <si>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</si>
  <si>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</si>
  <si>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</si>
  <si>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</si>
  <si>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</si>
  <si>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</si>
  <si>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</si>
  <si>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</si>
  <si>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</si>
  <si>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</si>
  <si>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</si>
  <si>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</si>
  <si>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</si>
  <si>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</si>
  <si>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</si>
  <si>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</si>
  <si>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</si>
  <si>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</si>
  <si>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</si>
  <si>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</si>
  <si>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</si>
  <si>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</si>
  <si>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</si>
  <si>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</si>
  <si>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</si>
  <si>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</si>
  <si>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</si>
  <si>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</si>
  <si>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</si>
  <si>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</si>
  <si>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</si>
  <si>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</si>
  <si>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</si>
  <si>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</si>
  <si>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</si>
  <si>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</si>
  <si>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</si>
  <si>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</si>
  <si>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</si>
  <si>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</si>
  <si>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</si>
  <si>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</si>
  <si>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</si>
  <si>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</si>
  <si>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</si>
  <si>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</si>
  <si>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</si>
  <si>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</si>
  <si>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</si>
  <si>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</si>
  <si>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</si>
  <si>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</si>
  <si>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</si>
  <si>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</si>
  <si>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</si>
  <si>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</si>
  <si>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</si>
  <si>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</si>
  <si>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</si>
  <si>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</si>
  <si>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</si>
  <si>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</si>
  <si>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</si>
  <si>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</si>
  <si>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</si>
  <si>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</si>
  <si>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</si>
  <si>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</si>
  <si>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</si>
  <si>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</si>
  <si>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</si>
  <si>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</si>
  <si>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</si>
  <si>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</si>
  <si>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</si>
  <si>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</si>
  <si>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</si>
  <si>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</si>
  <si>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</si>
  <si>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</si>
  <si>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</si>
  <si>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</si>
  <si>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</si>
  <si>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</si>
  <si>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</si>
  <si>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</si>
  <si>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</si>
  <si>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</si>
  <si>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</si>
  <si>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</si>
  <si>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</si>
  <si>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</si>
  <si>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</si>
  <si>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</si>
  <si>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</si>
  <si>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</si>
  <si>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</si>
  <si>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</si>
  <si>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</si>
  <si>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</si>
  <si>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</si>
  <si>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</si>
  <si>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</si>
  <si>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</si>
  <si>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</si>
  <si>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</si>
  <si>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</si>
  <si>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</si>
  <si>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</si>
  <si>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</si>
  <si>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</si>
  <si>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</si>
  <si>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</si>
  <si>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</si>
  <si>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</si>
  <si>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</si>
  <si>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</si>
  <si>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</si>
  <si>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</si>
  <si>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</si>
  <si>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</si>
  <si>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</si>
  <si>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</si>
  <si>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</si>
  <si>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</si>
  <si>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</si>
  <si>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</si>
  <si>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</si>
  <si>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</si>
  <si>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</si>
  <si>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</si>
  <si>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</si>
  <si>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</si>
  <si>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</si>
  <si>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</si>
  <si>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</si>
  <si>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</si>
  <si>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</si>
  <si>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</si>
  <si>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</si>
  <si>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</si>
  <si>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</si>
  <si>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</si>
  <si>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</si>
  <si>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</si>
  <si>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</si>
  <si>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</si>
  <si>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</si>
  <si>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</si>
  <si>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</si>
  <si>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</si>
  <si>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</si>
  <si>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</si>
  <si>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</si>
  <si>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</si>
  <si>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</si>
  <si>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</si>
  <si>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</si>
  <si>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</si>
  <si>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</si>
  <si>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</si>
  <si>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</si>
  <si>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</si>
  <si>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</si>
  <si>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</si>
  <si>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</si>
  <si>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</si>
  <si>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</si>
  <si>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</si>
  <si>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</si>
  <si>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</si>
  <si>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</si>
  <si>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</si>
  <si>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</si>
  <si>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</si>
  <si>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</si>
  <si>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</si>
  <si>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</si>
  <si>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</si>
  <si>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</si>
  <si>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</si>
  <si>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</si>
  <si>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</si>
  <si>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</si>
  <si>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</si>
  <si>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</si>
  <si>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</si>
  <si>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</si>
  <si>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</si>
  <si>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</si>
  <si>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</si>
  <si>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</si>
  <si>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</si>
  <si>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</si>
  <si>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</si>
  <si>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</si>
  <si>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</si>
  <si>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</si>
  <si>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</si>
  <si>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</si>
  <si>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</si>
  <si>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</si>
  <si>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</si>
  <si>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</si>
  <si>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</si>
  <si>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</si>
  <si>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</si>
  <si>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</si>
  <si>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</si>
  <si>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</si>
  <si>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</si>
  <si>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</si>
  <si>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</si>
  <si>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</si>
  <si>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</si>
  <si>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</si>
  <si>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</si>
  <si>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</si>
  <si>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</si>
  <si>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</si>
  <si>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</si>
  <si>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</si>
  <si>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</si>
  <si>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</si>
  <si>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</si>
  <si>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</si>
  <si>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</si>
  <si>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</si>
  <si>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</si>
  <si>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</si>
  <si>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</si>
  <si>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</si>
  <si>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</si>
  <si>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</si>
  <si>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</si>
  <si>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</si>
  <si>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</si>
  <si>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</si>
  <si>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</si>
  <si>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</si>
  <si>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</si>
  <si>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</si>
  <si>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</si>
  <si>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</si>
  <si>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</si>
  <si>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</si>
  <si>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</si>
  <si>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</si>
  <si>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</si>
  <si>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</si>
  <si>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</si>
  <si>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</si>
  <si>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</si>
  <si>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</si>
  <si>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</si>
  <si>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</si>
  <si>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</si>
  <si>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</si>
  <si>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</si>
  <si>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</si>
  <si>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</si>
  <si>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</si>
  <si>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</si>
  <si>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</si>
  <si>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</si>
  <si>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</si>
  <si>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</si>
  <si>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</si>
  <si>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</si>
  <si>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</si>
  <si>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</si>
  <si>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</si>
  <si>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</si>
  <si>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</si>
  <si>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</si>
  <si>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</si>
  <si>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</si>
  <si>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</si>
  <si>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</si>
  <si>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</si>
  <si>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</si>
  <si>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</si>
  <si>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</si>
  <si>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</si>
  <si>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</si>
  <si>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</si>
  <si>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</si>
  <si>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</si>
  <si>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</si>
  <si>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</si>
  <si>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</si>
  <si>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</si>
  <si>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</si>
  <si>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</si>
  <si>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</si>
  <si>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</si>
  <si>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</si>
  <si>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</si>
  <si>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</si>
  <si>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</si>
  <si>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</si>
  <si>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</si>
  <si>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</si>
  <si>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</si>
  <si>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</si>
  <si>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</si>
  <si>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</si>
  <si>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</si>
  <si>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</si>
  <si>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</si>
  <si>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</si>
  <si>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</si>
  <si>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</si>
  <si>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</si>
  <si>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</si>
  <si>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</si>
  <si>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</si>
  <si>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</si>
  <si>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</si>
  <si>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</si>
  <si>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</si>
  <si>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</si>
  <si>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</si>
  <si>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</si>
  <si>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</si>
  <si>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</si>
  <si>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</si>
  <si>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</si>
  <si>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</si>
  <si>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</si>
  <si>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</si>
  <si>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</si>
  <si>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</si>
  <si>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</si>
  <si>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</si>
  <si>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</si>
  <si>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</si>
  <si>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</si>
  <si>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</si>
  <si>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</si>
  <si>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</si>
  <si>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</si>
  <si>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</si>
  <si>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</si>
  <si>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</si>
  <si>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</si>
  <si>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</si>
  <si>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</si>
  <si>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</si>
  <si>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</si>
  <si>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</si>
  <si>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</si>
  <si>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</si>
  <si>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</si>
  <si>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</si>
  <si>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</si>
  <si>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</si>
  <si>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</si>
  <si>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</si>
  <si>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</si>
  <si>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</si>
  <si>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</si>
  <si>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</si>
  <si>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</si>
  <si>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</si>
  <si>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</si>
  <si>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</si>
  <si>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</si>
  <si>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</si>
  <si>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</si>
  <si>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</si>
  <si>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</si>
  <si>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</si>
  <si>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</si>
  <si>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</si>
  <si>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</si>
  <si>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</si>
  <si>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</si>
  <si>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</si>
  <si>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</si>
  <si>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</si>
  <si>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</si>
  <si>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</si>
  <si>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</si>
  <si>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</si>
  <si>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</si>
  <si>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</si>
  <si>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</si>
  <si>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</si>
  <si>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</si>
  <si>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</si>
  <si>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</si>
  <si>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</si>
  <si>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</si>
  <si>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</si>
  <si>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</si>
  <si>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</si>
  <si>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</si>
  <si>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</si>
  <si>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</si>
  <si>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</si>
  <si>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</si>
  <si>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</si>
  <si>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</si>
  <si>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</si>
  <si>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</si>
  <si>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</si>
  <si>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</si>
  <si>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</si>
  <si>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</si>
  <si>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</si>
  <si>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</si>
  <si>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</si>
  <si>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</si>
  <si>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</si>
  <si>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</si>
  <si>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</si>
  <si>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</si>
  <si>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</si>
  <si>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</si>
  <si>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</si>
  <si>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</si>
  <si>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</si>
  <si>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</si>
  <si>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</si>
  <si>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</si>
  <si>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</si>
  <si>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</si>
  <si>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</si>
  <si>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</si>
  <si>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</si>
  <si>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</si>
  <si>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</si>
  <si>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</si>
  <si>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</si>
  <si>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</si>
  <si>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</si>
  <si>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</si>
  <si>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</si>
  <si>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</si>
  <si>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</si>
  <si>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</si>
  <si>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</si>
  <si>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</si>
  <si>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</si>
  <si>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</si>
  <si>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</si>
  <si>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</si>
  <si>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</si>
  <si>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</si>
  <si>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</si>
  <si>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</si>
  <si>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</si>
  <si>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</si>
  <si>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</si>
  <si>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</si>
  <si>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</si>
  <si>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</si>
  <si>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</si>
  <si>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</si>
  <si>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</si>
  <si>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</si>
  <si>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</si>
  <si>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</si>
  <si>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</si>
  <si>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</si>
  <si>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</si>
  <si>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</si>
  <si>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</si>
  <si>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</si>
  <si>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</si>
  <si>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</si>
  <si>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</si>
  <si>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</si>
  <si>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</si>
  <si>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</si>
  <si>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</si>
  <si>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</si>
  <si>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</si>
  <si>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</si>
  <si>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</si>
  <si>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</si>
  <si>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</si>
  <si>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</si>
  <si>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</si>
  <si>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</si>
  <si>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</si>
  <si>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</si>
  <si>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</si>
  <si>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</si>
  <si>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</si>
  <si>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</si>
  <si>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</si>
  <si>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</si>
  <si>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</si>
  <si>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</si>
  <si>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</si>
  <si>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</si>
  <si>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</si>
  <si>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</si>
  <si>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</si>
  <si>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</si>
  <si>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</si>
  <si>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</si>
  <si>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</si>
  <si>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</si>
  <si>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</si>
  <si>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</si>
  <si>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</si>
  <si>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</si>
  <si>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</si>
  <si>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</si>
  <si>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</si>
  <si>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</si>
  <si>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</si>
  <si>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</si>
  <si>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</si>
  <si>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</si>
  <si>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</si>
  <si>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</si>
  <si>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</si>
  <si>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</si>
  <si>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</si>
  <si>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</si>
  <si>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</si>
  <si>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</si>
  <si>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</si>
  <si>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</si>
  <si>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</si>
  <si>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</si>
  <si>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</si>
  <si>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</si>
  <si>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</si>
  <si>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</si>
  <si>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</si>
  <si>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</si>
  <si>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</si>
  <si>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</si>
  <si>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</si>
  <si>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</si>
  <si>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</si>
  <si>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</si>
  <si>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</si>
  <si>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</si>
  <si>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</si>
  <si>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</si>
  <si>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</si>
  <si>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</si>
  <si>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</si>
  <si>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</si>
  <si>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</si>
  <si>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</si>
  <si>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</si>
  <si>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</si>
  <si>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</si>
  <si>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</si>
  <si>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</si>
  <si>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</si>
  <si>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</si>
  <si>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</si>
  <si>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</si>
  <si>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</si>
  <si>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</si>
  <si>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</si>
  <si>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</si>
  <si>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</si>
  <si>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</si>
  <si>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</si>
  <si>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</si>
  <si>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</si>
  <si>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</si>
  <si>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</si>
  <si>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</si>
  <si>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</si>
  <si>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</si>
  <si>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</si>
  <si>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</si>
  <si>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</si>
  <si>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</si>
  <si>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</si>
  <si>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</si>
  <si>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</si>
  <si>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</si>
  <si>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</si>
  <si>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</si>
  <si>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</si>
  <si>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</si>
  <si>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</si>
  <si>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</si>
  <si>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</si>
  <si>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</si>
  <si>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</si>
  <si>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</si>
  <si>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</si>
  <si>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</si>
  <si>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</si>
  <si>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</si>
  <si>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</si>
  <si>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</si>
  <si>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</si>
  <si>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</si>
  <si>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</si>
  <si>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</si>
  <si>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</si>
  <si>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</si>
  <si>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</si>
  <si>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</si>
  <si>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</si>
  <si>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</si>
  <si>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</si>
  <si>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</si>
  <si>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</si>
  <si>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</si>
  <si>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</si>
  <si>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</si>
  <si>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</si>
  <si>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</si>
  <si>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</si>
  <si>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</si>
  <si>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</si>
  <si>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</si>
  <si>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</si>
  <si>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</si>
  <si>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</si>
  <si>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</si>
  <si>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</si>
  <si>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</si>
  <si>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</si>
  <si>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</si>
  <si>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</si>
  <si>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</si>
  <si>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</si>
  <si>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</si>
  <si>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</si>
  <si>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</si>
  <si>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</si>
  <si>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</si>
  <si>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</si>
  <si>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</si>
  <si>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</si>
  <si>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</si>
  <si>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</si>
  <si>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</si>
  <si>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</si>
  <si>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</si>
  <si>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</si>
  <si>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</si>
  <si>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</si>
  <si>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</si>
  <si>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</si>
  <si>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</si>
  <si>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</si>
  <si>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</si>
  <si>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</si>
  <si>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</si>
  <si>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</si>
  <si>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</si>
  <si>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</si>
  <si>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</si>
  <si>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</si>
  <si>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</si>
  <si>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</si>
  <si>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</si>
  <si>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</si>
  <si>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</si>
  <si>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</si>
  <si>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</si>
  <si>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</si>
  <si>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</si>
  <si>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</si>
  <si>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</si>
  <si>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</si>
  <si>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</si>
  <si>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</si>
  <si>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</si>
  <si>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</si>
  <si>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</si>
  <si>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</si>
  <si>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</si>
  <si>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</si>
  <si>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</si>
  <si>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</si>
  <si>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</si>
  <si>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</si>
  <si>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</si>
  <si>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</si>
  <si>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</si>
  <si>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</si>
  <si>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</si>
  <si>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</si>
  <si>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</si>
  <si>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</si>
  <si>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</si>
  <si>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</si>
  <si>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</si>
  <si>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</si>
  <si>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</si>
  <si>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</si>
  <si>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</si>
  <si>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</si>
  <si>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</si>
  <si>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</si>
  <si>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</si>
  <si>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</si>
  <si>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</si>
  <si>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</si>
  <si>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</si>
  <si>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</si>
  <si>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</si>
  <si>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</si>
  <si>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</si>
  <si>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</si>
  <si>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</si>
  <si>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</si>
  <si>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</si>
  <si>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</si>
  <si>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</si>
  <si>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</si>
  <si>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</si>
  <si>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</si>
  <si>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</si>
  <si>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</si>
  <si>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</si>
  <si>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</si>
  <si>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</si>
  <si>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</si>
  <si>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</si>
  <si>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</si>
  <si>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</si>
  <si>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</si>
  <si>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</si>
  <si>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</si>
  <si>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</si>
  <si>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</si>
  <si>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</si>
  <si>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</si>
  <si>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</si>
  <si>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</si>
  <si>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</si>
  <si>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</si>
  <si>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</si>
  <si>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</si>
  <si>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</si>
  <si>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</si>
  <si>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</si>
  <si>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</si>
  <si>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</si>
  <si>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</si>
  <si>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</si>
  <si>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</si>
  <si>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</si>
  <si>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</si>
  <si>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</si>
  <si>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</si>
  <si>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</si>
  <si>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</si>
  <si>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</si>
  <si>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</si>
  <si>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</si>
  <si>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</si>
  <si>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</si>
  <si>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</si>
  <si>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</si>
  <si>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</si>
  <si>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</si>
  <si>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</si>
  <si>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</si>
  <si>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</si>
  <si>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</si>
  <si>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</si>
  <si>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</si>
  <si>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</si>
  <si>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</si>
  <si>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</si>
  <si>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</si>
  <si>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</si>
  <si>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</si>
  <si>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</si>
  <si>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</si>
  <si>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</si>
  <si>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</si>
  <si>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</si>
  <si>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</si>
  <si>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</si>
  <si>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</si>
  <si>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</si>
  <si>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</si>
  <si>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</si>
  <si>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</si>
  <si>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</si>
  <si>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</si>
  <si>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</si>
  <si>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</si>
  <si>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</si>
  <si>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</si>
  <si>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</si>
  <si>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</si>
  <si>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</si>
  <si>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</si>
  <si>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</si>
  <si>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</si>
  <si>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</si>
  <si>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</si>
  <si>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</si>
  <si>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</si>
  <si>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</si>
  <si>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</si>
  <si>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</si>
  <si>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</si>
  <si>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</si>
  <si>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</si>
  <si>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</si>
  <si>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</si>
  <si>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</si>
  <si>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</si>
  <si>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</si>
  <si>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</si>
  <si>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</si>
  <si>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</si>
  <si>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</si>
  <si>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</si>
  <si>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</si>
  <si>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</si>
  <si>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</si>
  <si>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</si>
  <si>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</si>
  <si>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</si>
  <si>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</si>
  <si>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</si>
  <si>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</si>
  <si>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</si>
  <si>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</si>
  <si>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</si>
  <si>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</si>
  <si>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</si>
  <si>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</si>
  <si>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</si>
  <si>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</si>
  <si>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</si>
  <si>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</si>
  <si>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</si>
  <si>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</si>
  <si>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</si>
  <si>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</si>
  <si>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</si>
  <si>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</si>
  <si>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</si>
  <si>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</si>
  <si>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</si>
  <si>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</si>
  <si>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</si>
  <si>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</si>
  <si>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</si>
  <si>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</si>
  <si>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</si>
  <si>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</si>
  <si>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</si>
  <si>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</si>
  <si>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</si>
  <si>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</si>
  <si>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</si>
  <si>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</si>
  <si>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</si>
  <si>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</si>
  <si>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</si>
  <si>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</si>
  <si>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</si>
  <si>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</si>
  <si>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</si>
  <si>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</si>
  <si>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</si>
  <si>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</si>
  <si>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</si>
  <si>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</si>
  <si>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</si>
  <si>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</si>
  <si>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</si>
  <si>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</si>
  <si>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</si>
  <si>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</si>
  <si>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</si>
  <si>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</si>
  <si>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</si>
  <si>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</si>
  <si>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</si>
  <si>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</si>
  <si>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</si>
  <si>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</si>
  <si>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</si>
  <si>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</si>
  <si>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</si>
  <si>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</si>
  <si>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</si>
  <si>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</si>
  <si>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</si>
  <si>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</si>
  <si>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</si>
  <si>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</si>
  <si>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</si>
  <si>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</si>
  <si>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</si>
  <si>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</si>
  <si>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</si>
  <si>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</si>
  <si>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</si>
  <si>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</si>
  <si>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</si>
  <si>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</si>
  <si>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</si>
  <si>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</si>
  <si>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</si>
  <si>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</si>
  <si>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</si>
  <si>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</si>
  <si>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</si>
  <si>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</si>
  <si>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</si>
  <si>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</si>
  <si>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</si>
  <si>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</si>
  <si>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</si>
  <si>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</si>
  <si>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</si>
  <si>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</si>
  <si>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</si>
  <si>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</si>
  <si>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</si>
  <si>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</si>
  <si>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</si>
  <si>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</si>
  <si>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</si>
  <si>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</si>
  <si>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</si>
  <si>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</si>
  <si>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</si>
  <si>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</si>
  <si>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</si>
  <si>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</si>
  <si>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</si>
  <si>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</si>
  <si>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</si>
  <si>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</si>
  <si>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</si>
  <si>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</si>
  <si>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</si>
  <si>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</si>
  <si>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</si>
  <si>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</si>
  <si>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</si>
  <si>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</si>
  <si>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</si>
  <si>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</si>
  <si>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</si>
  <si>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</si>
  <si>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</si>
  <si>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</si>
  <si>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</si>
  <si>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</si>
  <si>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</si>
  <si>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</si>
  <si>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</si>
  <si>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</si>
  <si>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</si>
  <si>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</si>
  <si>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</si>
  <si>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</si>
  <si>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</si>
  <si>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</si>
  <si>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</si>
  <si>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</si>
  <si>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</si>
  <si>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</si>
  <si>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</si>
  <si>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</si>
  <si>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</si>
  <si>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</si>
  <si>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</si>
  <si>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</si>
  <si>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</si>
  <si>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</si>
  <si>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</si>
  <si>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</si>
  <si>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</si>
  <si>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</si>
  <si>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</si>
  <si>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</si>
  <si>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</si>
  <si>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</si>
  <si>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</si>
  <si>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</si>
  <si>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</si>
  <si>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</si>
  <si>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</si>
  <si>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</si>
  <si>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</si>
  <si>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</si>
  <si>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</si>
  <si>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</si>
  <si>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</si>
  <si>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</si>
  <si>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</si>
  <si>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</si>
  <si>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</si>
  <si>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</si>
  <si>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</si>
  <si>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</si>
  <si>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</si>
  <si>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</si>
  <si>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</si>
  <si>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</si>
  <si>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</si>
  <si>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</si>
  <si>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</si>
  <si>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</si>
  <si>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</si>
  <si>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</si>
  <si>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</si>
  <si>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</si>
  <si>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</si>
  <si>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</si>
  <si>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</si>
  <si>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</si>
  <si>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</si>
  <si>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</si>
  <si>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</si>
  <si>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</si>
  <si>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</si>
  <si>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</si>
  <si>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</si>
  <si>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</si>
  <si>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</si>
  <si>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</si>
  <si>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</si>
  <si>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</si>
  <si>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</si>
  <si>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</si>
  <si>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</si>
  <si>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</si>
  <si>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</si>
  <si>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</si>
  <si>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</si>
  <si>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</si>
  <si>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</si>
  <si>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</si>
  <si>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</si>
  <si>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</si>
  <si>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</si>
  <si>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</si>
  <si>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</si>
  <si>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</si>
  <si>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</si>
  <si>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</si>
  <si>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</si>
  <si>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</si>
  <si>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</si>
  <si>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</si>
  <si>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</si>
  <si>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</si>
  <si>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</si>
  <si>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</si>
  <si>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</si>
  <si>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</si>
  <si>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</si>
  <si>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</si>
  <si>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</si>
  <si>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</si>
  <si>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</si>
  <si>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</si>
  <si>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</si>
  <si>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</si>
  <si>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</si>
  <si>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</si>
  <si>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</si>
  <si>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</si>
  <si>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</si>
  <si>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</si>
  <si>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</si>
  <si>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</si>
  <si>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</si>
  <si>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</si>
  <si>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</si>
  <si>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</si>
  <si>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</si>
  <si>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</si>
  <si>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</si>
  <si>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</si>
  <si>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</si>
  <si>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</si>
  <si>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</si>
  <si>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</si>
  <si>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</si>
  <si>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</si>
  <si>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</si>
  <si>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</si>
  <si>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</si>
  <si>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</si>
  <si>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</si>
  <si>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</si>
  <si>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</si>
  <si>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</si>
  <si>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</si>
  <si>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</si>
  <si>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</si>
  <si>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</si>
  <si>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</si>
  <si>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</si>
  <si>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</si>
  <si>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</si>
  <si>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</si>
  <si>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</si>
  <si>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</si>
  <si>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</si>
  <si>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</si>
  <si>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</si>
  <si>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</si>
  <si>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</si>
  <si>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</si>
  <si>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</si>
  <si>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</si>
  <si>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</si>
  <si>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</si>
  <si>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</si>
  <si>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</si>
  <si>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</si>
  <si>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</si>
  <si>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</si>
  <si>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</si>
  <si>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</si>
  <si>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</si>
  <si>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</si>
  <si>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</si>
  <si>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</si>
  <si>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</si>
  <si>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</si>
  <si>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</si>
  <si>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</si>
  <si>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</si>
  <si>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</si>
  <si>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</si>
  <si>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</si>
  <si>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</si>
  <si>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</si>
  <si>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</si>
  <si>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</si>
  <si>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</si>
  <si>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</si>
  <si>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</si>
  <si>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</si>
  <si>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</si>
  <si>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</si>
  <si>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</si>
  <si>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</si>
  <si>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</si>
  <si>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</si>
  <si>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</si>
  <si>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</si>
  <si>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</si>
  <si>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</si>
  <si>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</si>
  <si>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</si>
  <si>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</si>
  <si>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</si>
  <si>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</si>
  <si>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</si>
  <si>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</si>
  <si>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</si>
  <si>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</si>
  <si>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</si>
  <si>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</si>
  <si>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</si>
  <si>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</si>
  <si>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</si>
  <si>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</si>
  <si>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</si>
  <si>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</si>
  <si>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</si>
  <si>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</si>
  <si>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</si>
  <si>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</si>
  <si>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</si>
  <si>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</si>
  <si>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</si>
  <si>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</si>
  <si>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</si>
  <si>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</si>
  <si>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</si>
  <si>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</si>
  <si>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</si>
  <si>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</si>
  <si>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</si>
  <si>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</si>
  <si>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</si>
  <si>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</si>
  <si>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</si>
  <si>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</si>
  <si>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</si>
  <si>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</si>
  <si>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</si>
  <si>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</si>
  <si>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</si>
  <si>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</si>
  <si>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</si>
  <si>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</si>
  <si>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</si>
  <si>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</si>
  <si>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</si>
  <si>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</si>
  <si>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</si>
  <si>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</si>
  <si>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</si>
  <si>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</si>
  <si>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</si>
  <si>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</si>
  <si>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</si>
  <si>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</si>
  <si>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</si>
  <si>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</si>
  <si>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</si>
  <si>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</si>
  <si>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</si>
  <si>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</si>
  <si>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</si>
  <si>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</si>
  <si>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</si>
  <si>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</si>
  <si>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</si>
  <si>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</si>
  <si>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</si>
  <si>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</si>
  <si>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</si>
  <si>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</si>
  <si>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</si>
  <si>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</si>
  <si>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</si>
  <si>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</si>
  <si>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</si>
  <si>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</si>
  <si>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</si>
  <si>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</si>
  <si>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</si>
  <si>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</si>
  <si>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</si>
  <si>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</si>
  <si>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</si>
  <si>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</si>
  <si>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</si>
  <si>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</si>
  <si>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</si>
  <si>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</si>
  <si>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</si>
  <si>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</si>
  <si>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</si>
  <si>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</si>
  <si>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</si>
  <si>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</si>
  <si>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</si>
  <si>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</si>
  <si>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</si>
  <si>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</si>
  <si>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</si>
  <si>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</si>
  <si>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</si>
  <si>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</si>
  <si>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</si>
  <si>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</si>
  <si>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</si>
  <si>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</si>
  <si>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</si>
  <si>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</si>
  <si>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</si>
  <si>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</si>
  <si>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</si>
  <si>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</si>
  <si>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</si>
  <si>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</si>
  <si>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</si>
  <si>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</si>
  <si>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</si>
  <si>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</si>
  <si>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</si>
  <si>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</si>
  <si>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</si>
  <si>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</si>
  <si>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</si>
  <si>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</si>
  <si>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</si>
  <si>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</si>
  <si>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</si>
  <si>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</si>
  <si>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</si>
  <si>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</si>
  <si>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</si>
  <si>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</si>
  <si>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</si>
  <si>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</si>
  <si>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</si>
  <si>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</si>
  <si>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</si>
  <si>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</si>
  <si>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</si>
  <si>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</si>
  <si>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</si>
  <si>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</si>
  <si>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</si>
  <si>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</si>
  <si>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</si>
  <si>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</si>
  <si>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</si>
  <si>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</si>
  <si>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</si>
  <si>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</si>
  <si>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</si>
  <si>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</si>
  <si>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</si>
  <si>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</si>
  <si>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</si>
  <si>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</si>
  <si>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</si>
  <si>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</si>
  <si>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</si>
  <si>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</si>
  <si>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</si>
  <si>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</si>
  <si>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</si>
  <si>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</si>
  <si>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</si>
  <si>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</si>
  <si>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</si>
  <si>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</si>
  <si>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</si>
  <si>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</si>
  <si>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</si>
  <si>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</si>
  <si>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</si>
  <si>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</si>
  <si>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</si>
  <si>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</si>
  <si>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</si>
  <si>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</si>
  <si>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</si>
  <si>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</si>
  <si>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</si>
  <si>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</si>
  <si>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</si>
  <si>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</si>
  <si>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</si>
  <si>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</si>
  <si>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</si>
  <si>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</si>
  <si>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</si>
  <si>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</si>
  <si>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</si>
  <si>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</si>
  <si>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</si>
  <si>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</si>
  <si>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</si>
  <si>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</si>
  <si>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</si>
  <si>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</si>
  <si>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</si>
  <si>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</si>
  <si>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</si>
  <si>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</si>
  <si>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</si>
  <si>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</si>
  <si>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</si>
  <si>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</si>
  <si>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</si>
  <si>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</si>
  <si>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</si>
  <si>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</si>
  <si>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</si>
  <si>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</si>
  <si>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</si>
  <si>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</si>
  <si>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</si>
  <si>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</si>
  <si>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</si>
  <si>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</si>
  <si>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</si>
  <si>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</si>
  <si>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</si>
  <si>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</si>
  <si>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</si>
  <si>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</si>
  <si>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</si>
  <si>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</si>
  <si>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</si>
  <si>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</si>
  <si>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</si>
  <si>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</si>
  <si>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</si>
  <si>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</si>
  <si>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</si>
  <si>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</si>
  <si>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</si>
  <si>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</si>
  <si>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</si>
  <si>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</si>
  <si>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</si>
  <si>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</si>
  <si>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</si>
  <si>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</si>
  <si>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</si>
  <si>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</si>
  <si>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</si>
  <si>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</si>
  <si>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</si>
  <si>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</si>
  <si>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</si>
  <si>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</si>
  <si>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</si>
  <si>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</si>
  <si>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</si>
  <si>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</si>
  <si>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</si>
  <si>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</si>
  <si>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</si>
  <si>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</si>
  <si>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</si>
  <si>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</si>
  <si>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</si>
  <si>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</si>
  <si>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</si>
  <si>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</si>
  <si>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</si>
  <si>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</si>
  <si>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</si>
  <si>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</si>
  <si>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</si>
  <si>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</si>
  <si>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</si>
  <si>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</si>
  <si>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</si>
  <si>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</si>
  <si>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</si>
  <si>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</si>
  <si>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</si>
  <si>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</si>
  <si>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</si>
  <si>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</si>
  <si>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</si>
  <si>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</si>
  <si>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</si>
  <si>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</si>
  <si>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</si>
  <si>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</si>
  <si>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</si>
  <si>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</si>
  <si>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</si>
  <si>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</si>
  <si>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</si>
  <si>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</si>
  <si>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</si>
  <si>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</si>
  <si>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</si>
  <si>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</si>
  <si>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</si>
  <si>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</si>
  <si>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</si>
  <si>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</si>
  <si>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</si>
  <si>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</si>
  <si>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</si>
  <si>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</si>
  <si>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</si>
  <si>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</si>
  <si>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</si>
  <si>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</si>
  <si>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</si>
  <si>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</si>
  <si>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</si>
  <si>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</si>
  <si>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</si>
  <si>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</si>
  <si>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</si>
  <si>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</si>
  <si>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</si>
  <si>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</si>
  <si>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</si>
  <si>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</si>
  <si>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</si>
  <si>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</si>
  <si>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</si>
  <si>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</si>
  <si>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</si>
  <si>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</si>
  <si>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</si>
  <si>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</si>
  <si>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</si>
  <si>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</si>
  <si>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</si>
  <si>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</si>
  <si>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</si>
  <si>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</si>
  <si>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</si>
  <si>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</si>
  <si>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</si>
  <si>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</si>
  <si>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</si>
  <si>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</si>
  <si>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</si>
  <si>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</si>
  <si>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</si>
  <si>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</si>
  <si>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</si>
  <si>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</si>
  <si>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</si>
  <si>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</si>
  <si>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</si>
  <si>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</si>
  <si>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</si>
  <si>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</si>
  <si>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</si>
  <si>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</si>
  <si>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</si>
  <si>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</si>
  <si>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</si>
  <si>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</si>
  <si>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</si>
  <si>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</si>
  <si>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</si>
  <si>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</si>
  <si>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</si>
  <si>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</si>
  <si>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</si>
  <si>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</si>
  <si>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</si>
  <si>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</si>
  <si>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</si>
  <si>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</si>
  <si>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</si>
  <si>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</si>
  <si>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</si>
  <si>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</si>
  <si>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</si>
  <si>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</si>
  <si>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</si>
  <si>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</si>
  <si>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</si>
  <si>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</si>
  <si>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</si>
  <si>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</si>
  <si>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</si>
  <si>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</si>
  <si>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</si>
  <si>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</si>
  <si>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</si>
  <si>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</si>
  <si>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</si>
  <si>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</si>
  <si>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</si>
  <si>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</si>
  <si>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</si>
  <si>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</si>
  <si>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</si>
  <si>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</si>
  <si>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</si>
  <si>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</si>
  <si>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</si>
  <si>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</si>
  <si>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</si>
  <si>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</si>
  <si>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</si>
  <si>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</si>
  <si>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</si>
  <si>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</si>
  <si>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</si>
  <si>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</si>
  <si>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</si>
  <si>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</si>
  <si>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</si>
  <si>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</si>
  <si>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</si>
  <si>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</si>
  <si>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</si>
  <si>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</si>
  <si>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</si>
  <si>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</si>
  <si>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</si>
  <si>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</si>
  <si>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</si>
  <si>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</si>
  <si>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</si>
  <si>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</si>
  <si>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</si>
  <si>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</si>
  <si>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</si>
  <si>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</si>
  <si>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</si>
  <si>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</si>
  <si>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</si>
  <si>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</si>
  <si>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</si>
  <si>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</si>
  <si>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</si>
  <si>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</si>
  <si>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</si>
  <si>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</si>
  <si>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</si>
  <si>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</si>
  <si>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</si>
  <si>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</si>
  <si>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</si>
  <si>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</si>
  <si>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</si>
  <si>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</si>
  <si>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</si>
  <si>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</si>
  <si>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</si>
  <si>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</si>
  <si>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</si>
  <si>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</si>
  <si>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</si>
  <si>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</si>
  <si>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</si>
  <si>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</si>
  <si>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</si>
  <si>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</si>
  <si>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</si>
  <si>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</si>
  <si>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</si>
  <si>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</si>
  <si>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</si>
  <si>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</si>
  <si>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</si>
  <si>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</si>
  <si>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</si>
  <si>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</si>
  <si>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</si>
  <si>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</si>
  <si>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</si>
  <si>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</si>
  <si>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</si>
  <si>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</si>
  <si>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</si>
  <si>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</si>
  <si>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</si>
  <si>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</si>
  <si>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</si>
  <si>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</si>
  <si>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</si>
  <si>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</si>
  <si>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</si>
  <si>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</si>
  <si>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</si>
  <si>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</si>
  <si>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</si>
  <si>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</si>
  <si>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</si>
  <si>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</si>
  <si>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</si>
  <si>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</si>
  <si>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</si>
  <si>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</si>
  <si>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</si>
  <si>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</si>
  <si>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</si>
  <si>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</si>
  <si>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</si>
  <si>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</si>
  <si>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</si>
  <si>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</si>
  <si>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</si>
  <si>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</si>
  <si>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</si>
  <si>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</si>
  <si>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</si>
  <si>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</si>
  <si>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</si>
  <si>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</si>
  <si>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</si>
  <si>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</si>
  <si>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</si>
  <si>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</si>
  <si>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</si>
  <si>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</si>
  <si>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</si>
  <si>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</si>
  <si>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</si>
  <si>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</si>
  <si>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</si>
  <si>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</si>
  <si>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</si>
  <si>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</si>
  <si>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</si>
  <si>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</si>
  <si>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</si>
  <si>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</si>
  <si>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</si>
  <si>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</si>
  <si>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</si>
  <si>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</si>
  <si>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</si>
  <si>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</si>
  <si>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</si>
  <si>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</si>
  <si>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</si>
  <si>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</si>
  <si>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</si>
  <si>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</si>
  <si>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</si>
  <si>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</si>
  <si>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</si>
  <si>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</si>
  <si>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</si>
  <si>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</si>
  <si>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</si>
  <si>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</si>
  <si>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</si>
  <si>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</si>
  <si>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</si>
  <si>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</si>
  <si>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</si>
  <si>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</si>
  <si>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</si>
  <si>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</si>
  <si>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</si>
  <si>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</si>
  <si>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</si>
  <si>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</si>
  <si>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</si>
  <si>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</si>
  <si>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</si>
  <si>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</si>
  <si>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</si>
  <si>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</si>
  <si>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</si>
  <si>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</si>
  <si>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</si>
  <si>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</si>
  <si>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</si>
  <si>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</si>
  <si>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</si>
  <si>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</si>
  <si>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</si>
  <si>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</si>
  <si>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</si>
  <si>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</si>
  <si>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</si>
  <si>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</si>
  <si>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</si>
  <si>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</si>
  <si>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</si>
  <si>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</si>
  <si>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</si>
  <si>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</si>
  <si>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</si>
  <si>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</si>
  <si>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</si>
  <si>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</si>
  <si>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</si>
  <si>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</si>
  <si>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</si>
  <si>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</si>
  <si>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</si>
  <si>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</si>
  <si>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</si>
  <si>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</si>
  <si>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</si>
  <si>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</si>
  <si>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</si>
  <si>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</si>
  <si>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</si>
  <si>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</si>
  <si>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</si>
  <si>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</si>
  <si>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</si>
  <si>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</si>
  <si>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</si>
  <si>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</si>
  <si>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</si>
  <si>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</si>
  <si>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</si>
  <si>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</si>
  <si>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</si>
  <si>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</si>
  <si>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</si>
  <si>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</si>
  <si>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</si>
  <si>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</si>
  <si>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</si>
  <si>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</si>
  <si>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</si>
  <si>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</si>
  <si>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</si>
  <si>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</si>
  <si>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</si>
  <si>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</si>
  <si>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</si>
  <si>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</si>
  <si>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</si>
  <si>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</si>
  <si>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</si>
  <si>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</si>
  <si>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</si>
  <si>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</si>
  <si>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</si>
  <si>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</si>
  <si>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</si>
  <si>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</si>
  <si>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</si>
  <si>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</si>
  <si>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</si>
  <si>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</si>
  <si>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</si>
  <si>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</si>
  <si>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</si>
  <si>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</si>
  <si>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</si>
  <si>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</si>
  <si>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</si>
  <si>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</si>
  <si>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</si>
  <si>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</si>
  <si>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</si>
  <si>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</si>
  <si>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</si>
  <si>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</si>
  <si>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</si>
  <si>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</si>
  <si>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</si>
  <si>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</si>
  <si>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</si>
  <si>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</si>
  <si>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</si>
  <si>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</si>
  <si>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</si>
  <si>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</si>
  <si>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</si>
  <si>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</si>
  <si>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</si>
  <si>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</si>
  <si>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</si>
  <si>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</si>
  <si>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</si>
  <si>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</si>
  <si>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</si>
  <si>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</si>
  <si>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</si>
  <si>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</si>
  <si>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</si>
  <si>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</si>
  <si>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</si>
  <si>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</si>
  <si>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</si>
  <si>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</si>
  <si>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</si>
  <si>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</si>
  <si>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</si>
  <si>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</si>
  <si>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</si>
  <si>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</si>
  <si>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</si>
  <si>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</si>
  <si>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</si>
  <si>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</si>
  <si>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</si>
  <si>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</si>
  <si>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</si>
  <si>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</si>
  <si>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</si>
  <si>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</si>
  <si>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</si>
  <si>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</si>
  <si>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</si>
  <si>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</si>
  <si>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</si>
  <si>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</si>
  <si>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</si>
  <si>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</si>
  <si>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</si>
  <si>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</si>
  <si>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</si>
  <si>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</si>
  <si>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</si>
  <si>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</si>
  <si>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</si>
  <si>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</si>
  <si>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</si>
  <si>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</si>
  <si>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</si>
  <si>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</si>
  <si>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</si>
  <si>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</si>
  <si>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</si>
  <si>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</si>
  <si>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</si>
  <si>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</si>
  <si>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</si>
  <si>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</si>
  <si>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</si>
  <si>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</si>
  <si>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</si>
  <si>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</si>
  <si>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</si>
  <si>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</si>
  <si>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</si>
  <si>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</si>
  <si>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</si>
  <si>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</si>
  <si>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</si>
  <si>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</si>
  <si>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</si>
  <si>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</si>
  <si>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</si>
  <si>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</si>
  <si>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</si>
  <si>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</si>
  <si>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</si>
  <si>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</si>
  <si>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</si>
  <si>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</si>
  <si>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</si>
  <si>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</si>
  <si>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</si>
  <si>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</si>
  <si>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</si>
  <si>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</si>
  <si>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</si>
  <si>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</si>
  <si>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</si>
  <si>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</si>
  <si>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</si>
  <si>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</si>
  <si>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</si>
  <si>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</si>
  <si>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</si>
  <si>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</si>
  <si>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</si>
  <si>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</si>
  <si>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</si>
  <si>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</si>
  <si>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</si>
  <si>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</si>
  <si>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</si>
  <si>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</si>
  <si>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</si>
  <si>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</si>
  <si>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</si>
  <si>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</si>
  <si>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</si>
  <si>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</si>
  <si>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</si>
  <si>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</si>
  <si>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</si>
  <si>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</si>
  <si>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</si>
  <si>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</si>
  <si>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</si>
  <si>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</si>
  <si>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</si>
  <si>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</si>
  <si>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</si>
  <si>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</si>
  <si>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</si>
  <si>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</si>
  <si>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</si>
  <si>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</si>
  <si>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</si>
  <si>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</si>
  <si>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</si>
  <si>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</si>
  <si>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</si>
  <si>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</si>
  <si>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</si>
  <si>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</si>
  <si>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</si>
  <si>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</si>
  <si>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</si>
  <si>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</si>
  <si>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</si>
  <si>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</si>
  <si>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</si>
  <si>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</si>
  <si>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</si>
  <si>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</si>
  <si>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</si>
  <si>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</si>
  <si>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</si>
  <si>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</si>
  <si>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</si>
  <si>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</si>
  <si>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</si>
  <si>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</si>
  <si>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</si>
  <si>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</si>
  <si>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</si>
  <si>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</si>
  <si>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</si>
  <si>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</si>
  <si>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</si>
  <si>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</si>
  <si>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</si>
  <si>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</si>
  <si>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</si>
  <si>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</si>
  <si>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</si>
  <si>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</si>
  <si>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</si>
  <si>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</si>
  <si>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</si>
  <si>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</si>
  <si>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</si>
  <si>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</si>
  <si>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</si>
  <si>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</si>
  <si>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</si>
  <si>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</si>
  <si>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</si>
  <si>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</si>
  <si>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</si>
  <si>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</si>
  <si>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</si>
  <si>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</si>
  <si>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</si>
  <si>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</si>
  <si>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</si>
  <si>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</si>
  <si>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</si>
  <si>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</si>
  <si>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</si>
  <si>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</si>
  <si>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</si>
  <si>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</si>
  <si>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</si>
  <si>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</si>
  <si>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</si>
  <si>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</si>
  <si>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</si>
  <si>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</si>
  <si>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</si>
  <si>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</si>
  <si>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</si>
  <si>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</si>
  <si>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</si>
  <si>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</si>
  <si>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</si>
  <si>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</si>
  <si>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</si>
  <si>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</si>
  <si>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</si>
  <si>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</si>
  <si>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</si>
  <si>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</si>
  <si>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</si>
  <si>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</si>
  <si>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</si>
  <si>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</si>
  <si>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</si>
  <si>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</si>
  <si>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</si>
  <si>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</si>
  <si>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</si>
  <si>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</si>
  <si>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</si>
  <si>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</si>
  <si>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</si>
  <si>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</si>
  <si>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</si>
  <si>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</si>
  <si>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</si>
  <si>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</si>
  <si>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</si>
  <si>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</si>
  <si>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</si>
  <si>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</si>
  <si>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</si>
  <si>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</si>
  <si>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</si>
  <si>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</si>
  <si>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</si>
  <si>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</si>
  <si>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</si>
  <si>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</si>
  <si>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</si>
  <si>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</si>
  <si>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</si>
  <si>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</si>
  <si>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</si>
  <si>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</si>
  <si>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</si>
  <si>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</si>
  <si>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</si>
  <si>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</si>
  <si>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</si>
  <si>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</si>
  <si>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</si>
  <si>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</si>
  <si>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</si>
  <si>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</si>
  <si>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</si>
  <si>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</si>
  <si>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</si>
  <si>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</si>
  <si>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</si>
  <si>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</si>
  <si>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</si>
  <si>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</si>
  <si>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</si>
  <si>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</si>
  <si>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</si>
  <si>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</si>
  <si>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</si>
  <si>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</si>
  <si>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</si>
  <si>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</si>
  <si>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</si>
  <si>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</si>
  <si>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</si>
  <si>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</si>
  <si>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</si>
  <si>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</si>
  <si>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</si>
  <si>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</si>
  <si>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</si>
  <si>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</si>
  <si>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</si>
  <si>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</si>
  <si>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</si>
  <si>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</si>
  <si>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</si>
  <si>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</si>
  <si>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</si>
  <si>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</si>
  <si>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</si>
  <si>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</si>
  <si>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</si>
  <si>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</si>
  <si>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</si>
  <si>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</si>
  <si>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</si>
  <si>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</si>
  <si>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</si>
  <si>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</si>
  <si>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</si>
  <si>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</si>
  <si>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</si>
  <si>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</si>
  <si>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</si>
  <si>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</si>
  <si>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</si>
  <si>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</si>
  <si>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</si>
  <si>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</si>
  <si>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</si>
  <si>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</si>
  <si>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</si>
  <si>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</si>
  <si>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</si>
  <si>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</si>
  <si>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</si>
  <si>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</si>
  <si>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</si>
  <si>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</si>
  <si>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</si>
  <si>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</si>
  <si>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</si>
  <si>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</si>
  <si>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</si>
  <si>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</si>
  <si>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</si>
  <si>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</si>
  <si>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</si>
  <si>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</si>
  <si>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</si>
  <si>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</si>
  <si>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</si>
  <si>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</si>
  <si>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</si>
  <si>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</si>
  <si>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</si>
  <si>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</si>
  <si>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</si>
  <si>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</si>
  <si>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</si>
  <si>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</si>
  <si>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</si>
  <si>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</si>
  <si>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</si>
  <si>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</si>
  <si>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</si>
  <si>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</si>
  <si>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</si>
  <si>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</si>
  <si>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</si>
  <si>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</si>
  <si>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</si>
  <si>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</si>
  <si>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</si>
  <si>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</si>
  <si>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</si>
  <si>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</si>
  <si>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</si>
  <si>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</si>
  <si>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</si>
  <si>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</si>
  <si>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</si>
  <si>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</si>
  <si>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</si>
  <si>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</si>
  <si>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</si>
  <si>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</si>
  <si>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</si>
  <si>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</si>
  <si>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</si>
  <si>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</si>
  <si>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</si>
  <si>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</si>
  <si>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</si>
  <si>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</si>
  <si>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</si>
  <si>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</si>
  <si>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</si>
  <si>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</si>
  <si>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</si>
  <si>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</si>
  <si>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</si>
  <si>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</si>
  <si>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</si>
  <si>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</si>
  <si>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</si>
  <si>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</si>
  <si>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</si>
  <si>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</si>
  <si>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</si>
  <si>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</si>
  <si>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</si>
  <si>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</si>
  <si>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</si>
  <si>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</si>
  <si>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</si>
  <si>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</si>
  <si>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</si>
  <si>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</si>
  <si>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</si>
  <si>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</si>
  <si>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</si>
  <si>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</si>
  <si>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</si>
  <si>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</si>
  <si>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</si>
  <si>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</si>
  <si>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</si>
  <si>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</si>
  <si>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</si>
  <si>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</si>
  <si>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</si>
  <si>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</si>
  <si>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</si>
  <si>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</si>
  <si>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</si>
  <si>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</si>
  <si>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</si>
  <si>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</si>
  <si>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</si>
  <si>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</si>
  <si>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</si>
  <si>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</si>
  <si>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</si>
  <si>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</si>
  <si>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</si>
  <si>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</si>
  <si>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</si>
  <si>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</si>
  <si>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</si>
  <si>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</si>
  <si>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</si>
  <si>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</si>
  <si>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</si>
  <si>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</si>
  <si>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</si>
  <si>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</si>
  <si>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</si>
  <si>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</si>
  <si>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</si>
  <si>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</si>
  <si>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</si>
  <si>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</si>
  <si>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</si>
  <si>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</si>
  <si>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</si>
  <si>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</si>
  <si>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</si>
  <si>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</si>
  <si>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</si>
  <si>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</si>
  <si>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</si>
  <si>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</si>
  <si>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</si>
  <si>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</si>
  <si>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</si>
  <si>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</si>
  <si>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</si>
  <si>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</si>
  <si>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</si>
  <si>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</si>
  <si>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</si>
  <si>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</si>
  <si>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</si>
  <si>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</si>
  <si>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</si>
  <si>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</si>
  <si>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</si>
  <si>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</si>
  <si>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</si>
  <si>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</si>
  <si>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</si>
  <si>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</si>
  <si>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</si>
  <si>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</si>
  <si>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</si>
  <si>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</si>
  <si>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</si>
  <si>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</si>
  <si>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</si>
  <si>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</si>
  <si>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</si>
  <si>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</si>
  <si>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</si>
  <si>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</si>
  <si>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</si>
  <si>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</si>
  <si>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</si>
  <si>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</si>
  <si>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</si>
  <si>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</si>
  <si>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</si>
  <si>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</si>
  <si>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</si>
  <si>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</si>
  <si>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</si>
  <si>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</si>
  <si>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</si>
  <si>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</si>
  <si>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</si>
  <si>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</si>
  <si>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</si>
  <si>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</si>
  <si>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</si>
  <si>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</si>
  <si>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</si>
  <si>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</si>
  <si>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</si>
  <si>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</si>
  <si>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</si>
  <si>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</si>
  <si>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</si>
  <si>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</si>
  <si>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</si>
  <si>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</si>
  <si>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</si>
  <si>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</si>
  <si>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</si>
  <si>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</si>
  <si>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</si>
  <si>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</si>
  <si>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</si>
  <si>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</si>
  <si>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</si>
  <si>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</si>
  <si>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</si>
  <si>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</si>
  <si>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</si>
  <si>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</si>
  <si>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</si>
  <si>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</si>
  <si>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</si>
  <si>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</si>
  <si>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</si>
  <si>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</si>
  <si>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</si>
  <si>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</si>
  <si>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</si>
  <si>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</si>
  <si>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</si>
  <si>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</si>
  <si>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</si>
  <si>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</si>
  <si>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</si>
  <si>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</si>
  <si>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</si>
  <si>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</si>
  <si>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</si>
  <si>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</si>
  <si>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</si>
  <si>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</si>
  <si>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</si>
  <si>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</si>
  <si>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</si>
  <si>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</si>
  <si>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</si>
  <si>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</si>
  <si>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</si>
  <si>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</si>
  <si>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</si>
  <si>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</si>
  <si>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</si>
  <si>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</si>
  <si>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</si>
  <si>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</si>
  <si>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</si>
  <si>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</si>
  <si>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</si>
  <si>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</si>
  <si>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</si>
  <si>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</si>
  <si>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</si>
  <si>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</si>
  <si>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</si>
  <si>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</si>
  <si>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</si>
  <si>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</si>
  <si>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</si>
  <si>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</si>
  <si>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</si>
  <si>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</si>
  <si>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</si>
  <si>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</si>
  <si>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</si>
  <si>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</si>
  <si>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</si>
  <si>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</si>
  <si>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</si>
  <si>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</si>
  <si>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</si>
  <si>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</si>
  <si>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</si>
  <si>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</si>
  <si>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</si>
  <si>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</si>
  <si>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</si>
  <si>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</si>
  <si>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</si>
  <si>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</si>
  <si>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</si>
  <si>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</si>
  <si>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</si>
  <si>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</si>
  <si>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</si>
  <si>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</si>
  <si>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</si>
  <si>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</si>
  <si>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</si>
  <si>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</si>
  <si>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</si>
  <si>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</si>
  <si>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</si>
  <si>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</si>
  <si>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</si>
  <si>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</si>
  <si>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</si>
  <si>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</si>
  <si>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</si>
  <si>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</si>
  <si>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</si>
  <si>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</si>
  <si>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</si>
  <si>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</si>
  <si>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</si>
  <si>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</si>
  <si>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</si>
  <si>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</si>
  <si>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</si>
  <si>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</si>
  <si>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</si>
  <si>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</si>
  <si>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</si>
  <si>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</si>
  <si>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</si>
  <si>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</si>
  <si>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</si>
  <si>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</si>
  <si>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</si>
  <si>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</si>
  <si>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</si>
  <si>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</si>
  <si>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</si>
  <si>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</si>
  <si>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</si>
  <si>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</si>
  <si>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</si>
  <si>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</si>
  <si>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</si>
  <si>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</si>
  <si>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</si>
  <si>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</si>
  <si>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</si>
  <si>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</si>
  <si>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</si>
  <si>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</si>
  <si>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</si>
  <si>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</si>
  <si>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</si>
  <si>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</si>
  <si>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</si>
  <si>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</si>
  <si>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</si>
  <si>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</si>
  <si>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</si>
  <si>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</si>
  <si>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</si>
  <si>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</si>
  <si>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</si>
  <si>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</si>
  <si>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</si>
  <si>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</si>
  <si>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</si>
  <si>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</si>
  <si>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</si>
  <si>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</si>
  <si>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</si>
  <si>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</si>
  <si>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</si>
  <si>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</si>
  <si>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</si>
  <si>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</si>
  <si>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</si>
  <si>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</si>
  <si>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</si>
  <si>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</si>
  <si>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</si>
  <si>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</si>
  <si>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</si>
  <si>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</si>
  <si>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</si>
  <si>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</si>
  <si>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</si>
  <si>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</si>
  <si>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</si>
  <si>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</si>
  <si>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</si>
  <si>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</si>
  <si>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</si>
  <si>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</si>
  <si>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</si>
  <si>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</si>
  <si>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</si>
  <si>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</si>
  <si>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</si>
  <si>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</si>
  <si>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</si>
  <si>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</si>
  <si>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</si>
  <si>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</si>
  <si>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</si>
  <si>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</si>
  <si>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</si>
  <si>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</si>
  <si>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</si>
  <si>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</si>
  <si>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</si>
  <si>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</si>
  <si>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</si>
  <si>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</si>
  <si>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</si>
  <si>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</si>
  <si>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</si>
  <si>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</si>
  <si>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</si>
  <si>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</si>
  <si>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</si>
  <si>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</si>
  <si>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</si>
  <si>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</si>
  <si>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</si>
  <si>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</si>
  <si>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</si>
  <si>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</si>
  <si>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</si>
  <si>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</si>
  <si>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</si>
  <si>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</si>
  <si>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</si>
  <si>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</si>
  <si>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</si>
  <si>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</si>
  <si>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</si>
  <si>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</si>
  <si>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</si>
  <si>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</si>
  <si>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</si>
  <si>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</si>
  <si>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</si>
  <si>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</si>
  <si>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</si>
  <si>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</si>
  <si>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</si>
  <si>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</si>
  <si>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</si>
  <si>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</si>
  <si>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</si>
  <si>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</si>
  <si>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</si>
  <si>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</si>
  <si>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</si>
  <si>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</si>
  <si>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</si>
  <si>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</si>
  <si>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</si>
  <si>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</si>
  <si>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</si>
  <si>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</si>
  <si>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</si>
  <si>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</si>
  <si>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</si>
  <si>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</si>
  <si>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</si>
  <si>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</si>
  <si>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</si>
  <si>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</si>
  <si>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</si>
  <si>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</si>
  <si>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</si>
  <si>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</si>
  <si>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</si>
  <si>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</si>
  <si>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</si>
  <si>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</si>
  <si>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</si>
  <si>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</si>
  <si>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</si>
  <si>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</si>
  <si>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</si>
  <si>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</si>
  <si>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</si>
  <si>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</si>
  <si>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</si>
  <si>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</si>
  <si>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</si>
  <si>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</si>
  <si>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</si>
  <si>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</si>
  <si>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</si>
  <si>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</si>
  <si>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</si>
  <si>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</si>
  <si>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</si>
  <si>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</si>
  <si>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</si>
  <si>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</si>
  <si>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</si>
  <si>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</si>
  <si>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</si>
  <si>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</si>
  <si>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</si>
  <si>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</si>
  <si>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</si>
  <si>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</si>
  <si>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</si>
  <si>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</si>
  <si>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</si>
  <si>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</si>
  <si>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</si>
  <si>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</si>
  <si>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</si>
  <si>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</si>
  <si>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</si>
  <si>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</si>
  <si>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</si>
  <si>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</si>
  <si>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</si>
  <si>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</si>
  <si>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</si>
  <si>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</si>
  <si>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</si>
  <si>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</si>
  <si>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</si>
  <si>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</si>
  <si>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</si>
  <si>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</si>
  <si>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</si>
  <si>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</si>
  <si>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</si>
  <si>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</si>
  <si>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</si>
  <si>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</si>
  <si>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</si>
  <si>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</si>
  <si>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</si>
  <si>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</si>
  <si>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</si>
  <si>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</si>
  <si>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</si>
  <si>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</si>
  <si>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</si>
  <si>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</si>
  <si>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</si>
  <si>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</si>
  <si>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</si>
  <si>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</si>
  <si>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</si>
  <si>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</si>
  <si>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</si>
  <si>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</si>
  <si>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</si>
  <si>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</si>
  <si>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</si>
  <si>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</si>
  <si>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</si>
  <si>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</si>
  <si>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</si>
  <si>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</si>
  <si>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</si>
  <si>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</si>
  <si>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</si>
  <si>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</si>
  <si>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</si>
  <si>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</si>
  <si>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</si>
  <si>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</si>
  <si>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</si>
  <si>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</si>
  <si>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</si>
  <si>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</si>
  <si>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</si>
  <si>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</si>
  <si>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</si>
  <si>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</si>
  <si>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</si>
  <si>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</si>
  <si>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</si>
  <si>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</si>
  <si>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</si>
  <si>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</si>
  <si>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</si>
  <si>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</si>
  <si>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</si>
  <si>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</si>
  <si>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</si>
  <si>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</si>
  <si>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</si>
  <si>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</si>
  <si>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</si>
  <si>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</si>
  <si>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</si>
  <si>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</si>
  <si>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</si>
  <si>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</si>
  <si>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</si>
  <si>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</si>
  <si>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</si>
  <si>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</si>
  <si>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</si>
  <si>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</si>
  <si>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</si>
  <si>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</si>
  <si>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</si>
  <si>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</si>
  <si>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</si>
  <si>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</si>
  <si>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</si>
  <si>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</si>
  <si>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</si>
  <si>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</si>
  <si>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</si>
  <si>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</si>
  <si>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</si>
  <si>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</si>
  <si>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</si>
  <si>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</si>
  <si>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</si>
  <si>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</si>
  <si>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</si>
  <si>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</si>
  <si>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</si>
  <si>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</si>
  <si>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</si>
  <si>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</si>
  <si>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</si>
  <si>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</si>
  <si>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</si>
  <si>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</si>
  <si>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</si>
  <si>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</si>
  <si>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</si>
  <si>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</si>
  <si>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</si>
  <si>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</si>
  <si>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</si>
  <si>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</si>
  <si>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</si>
  <si>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</si>
  <si>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</si>
  <si>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</si>
  <si>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</si>
  <si>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</si>
  <si>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</si>
  <si>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</si>
  <si>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</si>
  <si>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</si>
  <si>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</si>
  <si>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</si>
  <si>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</si>
  <si>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</si>
  <si>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</si>
  <si>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</si>
  <si>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</si>
  <si>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</si>
  <si>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</si>
  <si>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</si>
  <si>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</si>
  <si>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</si>
  <si>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</si>
  <si>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</si>
  <si>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</si>
  <si>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</si>
  <si>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</si>
  <si>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</si>
  <si>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</si>
  <si>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</si>
  <si>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</si>
  <si>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</si>
  <si>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</si>
  <si>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</si>
  <si>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</si>
  <si>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</si>
  <si>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</si>
  <si>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</si>
  <si>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</si>
  <si>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</si>
  <si>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</si>
  <si>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</si>
  <si>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</si>
  <si>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</si>
  <si>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</si>
  <si>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</si>
  <si>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</si>
  <si>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</si>
  <si>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</si>
  <si>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</si>
  <si>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</si>
  <si>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</si>
  <si>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</si>
  <si>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</si>
  <si>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</si>
  <si>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</si>
  <si>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</si>
  <si>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</si>
  <si>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</si>
  <si>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</si>
  <si>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</si>
  <si>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</si>
  <si>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</si>
  <si>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</si>
  <si>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</si>
  <si>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</si>
  <si>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</si>
  <si>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</si>
  <si>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</si>
  <si>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</si>
  <si>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</si>
  <si>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</si>
  <si>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</si>
  <si>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</si>
  <si>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</si>
  <si>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</si>
  <si>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</si>
  <si>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</si>
  <si>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</si>
  <si>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</si>
  <si>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</si>
  <si>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</si>
  <si>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</si>
  <si>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</si>
  <si>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</si>
  <si>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</si>
  <si>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</si>
  <si>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</si>
  <si>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</si>
  <si>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</si>
  <si>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</si>
  <si>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</si>
  <si>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</si>
  <si>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</si>
  <si>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</si>
  <si>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</si>
  <si>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</si>
  <si>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</si>
  <si>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</si>
  <si>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</si>
  <si>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</si>
  <si>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</si>
  <si>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</si>
  <si>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</si>
  <si>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</si>
  <si>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</si>
  <si>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</si>
  <si>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</si>
  <si>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</si>
  <si>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</si>
  <si>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</si>
  <si>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</si>
  <si>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</si>
  <si>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</si>
  <si>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</si>
  <si>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</si>
  <si>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</si>
  <si>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</si>
  <si>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</si>
  <si>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</si>
  <si>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</si>
  <si>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</si>
  <si>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</si>
  <si>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</si>
  <si>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</si>
  <si>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</si>
  <si>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</si>
  <si>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</si>
  <si>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</si>
  <si>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</si>
  <si>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</si>
  <si>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</si>
  <si>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</si>
  <si>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</si>
  <si>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</si>
  <si>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</si>
  <si>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</si>
  <si>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</si>
  <si>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</si>
  <si>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</si>
  <si>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</si>
  <si>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</si>
  <si>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</si>
  <si>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</si>
  <si>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</si>
  <si>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</si>
  <si>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</si>
  <si>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</si>
  <si>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</si>
  <si>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</si>
  <si>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</si>
  <si>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</si>
  <si>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</si>
  <si>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</si>
  <si>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</si>
  <si>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</si>
  <si>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</si>
  <si>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</si>
  <si>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</si>
  <si>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</si>
  <si>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</si>
  <si>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</si>
  <si>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</si>
  <si>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</si>
  <si>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</si>
  <si>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</si>
  <si>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</si>
  <si>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</si>
  <si>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</si>
  <si>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</si>
  <si>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</si>
  <si>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</si>
  <si>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</si>
  <si>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</si>
  <si>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</si>
  <si>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</si>
  <si>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</si>
  <si>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</si>
  <si>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</si>
  <si>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</si>
  <si>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</si>
  <si>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</si>
  <si>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</si>
  <si>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</si>
  <si>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</si>
  <si>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</si>
  <si>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</si>
  <si>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</si>
  <si>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</si>
  <si>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</si>
  <si>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</si>
  <si>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</si>
  <si>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</si>
  <si>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</si>
  <si>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</si>
  <si>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</si>
  <si>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</si>
  <si>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</si>
  <si>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</si>
  <si>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</si>
  <si>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</si>
  <si>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</si>
  <si>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</si>
  <si>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</si>
  <si>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</si>
  <si>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</si>
  <si>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</si>
  <si>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</si>
  <si>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</si>
  <si>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</si>
  <si>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</si>
  <si>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</si>
  <si>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</si>
  <si>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</si>
  <si>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</si>
  <si>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</si>
  <si>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</si>
  <si>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</si>
  <si>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</si>
  <si>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</si>
  <si>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</si>
  <si>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</si>
  <si>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</si>
  <si>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</si>
  <si>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</si>
  <si>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</si>
  <si>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</si>
  <si>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</si>
  <si>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</si>
  <si>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</si>
  <si>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</si>
  <si>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</si>
  <si>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</si>
  <si>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</si>
  <si>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</si>
  <si>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</si>
  <si>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</si>
  <si>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</si>
  <si>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</si>
  <si>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</si>
  <si>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</si>
  <si>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</si>
  <si>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</si>
  <si>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</si>
  <si>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</si>
  <si>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</si>
  <si>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</si>
  <si>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</si>
  <si>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</si>
  <si>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</si>
  <si>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</si>
  <si>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</si>
  <si>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</si>
  <si>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</si>
  <si>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</si>
  <si>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</si>
  <si>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</si>
  <si>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</si>
  <si>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</si>
  <si>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</si>
  <si>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</si>
  <si>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</si>
  <si>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</si>
  <si>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</si>
  <si>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</si>
  <si>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</si>
  <si>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</si>
  <si>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</si>
  <si>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</si>
  <si>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</si>
  <si>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</si>
  <si>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</si>
  <si>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</si>
  <si>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</si>
  <si>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</si>
  <si>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</si>
  <si>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</si>
  <si>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</si>
  <si>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</si>
  <si>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</si>
  <si>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</si>
  <si>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</si>
  <si>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</si>
  <si>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</si>
  <si>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</si>
  <si>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</si>
  <si>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</si>
  <si>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</si>
  <si>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</si>
  <si>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</si>
  <si>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</si>
  <si>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</si>
  <si>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</si>
  <si>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</si>
  <si>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</si>
  <si>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</si>
  <si>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</si>
  <si>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</si>
  <si>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</si>
  <si>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</si>
  <si>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</si>
  <si>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</si>
  <si>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</si>
  <si>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</si>
  <si>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</si>
  <si>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</si>
  <si>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</si>
  <si>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</si>
  <si>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</si>
  <si>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</si>
  <si>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</si>
  <si>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</si>
  <si>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</si>
  <si>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</si>
  <si>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</si>
  <si>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</si>
  <si>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</si>
  <si>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</si>
  <si>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</si>
  <si>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</si>
  <si>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</si>
  <si>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</si>
  <si>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</si>
  <si>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</si>
  <si>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</si>
  <si>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</si>
  <si>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</si>
  <si>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</si>
  <si>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</si>
  <si>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</si>
  <si>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</si>
  <si>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</si>
  <si>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</si>
  <si>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</si>
  <si>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</si>
  <si>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</si>
  <si>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</si>
  <si>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</si>
  <si>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</si>
  <si>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</si>
  <si>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</si>
  <si>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</si>
  <si>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</si>
  <si>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</si>
  <si>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</si>
  <si>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</si>
  <si>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</si>
  <si>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</si>
  <si>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</si>
  <si>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</si>
  <si>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</si>
  <si>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</si>
  <si>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</si>
  <si>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</si>
  <si>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</si>
  <si>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</si>
  <si>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</si>
  <si>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</si>
  <si>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</si>
  <si>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</si>
  <si>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</si>
  <si>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</si>
  <si>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</si>
  <si>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</si>
  <si>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</si>
  <si>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</si>
  <si>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</si>
  <si>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</si>
  <si>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</si>
  <si>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</si>
  <si>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</si>
  <si>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</si>
  <si>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</si>
  <si>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</si>
  <si>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</si>
  <si>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</si>
  <si>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</si>
  <si>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</si>
  <si>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</si>
  <si>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</si>
  <si>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</si>
  <si>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</si>
  <si>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</si>
  <si>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</si>
  <si>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</si>
  <si>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</si>
  <si>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</si>
  <si>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</si>
  <si>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</si>
  <si>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</si>
  <si>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</si>
  <si>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</si>
  <si>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</si>
  <si>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</si>
  <si>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</si>
  <si>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</si>
  <si>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</si>
  <si>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</si>
  <si>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</si>
  <si>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</si>
  <si>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</si>
  <si>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</si>
  <si>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</si>
  <si>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</si>
  <si>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</si>
  <si>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</si>
  <si>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</si>
  <si>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</si>
  <si>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</si>
  <si>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</si>
  <si>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</si>
  <si>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</si>
  <si>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</si>
  <si>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</si>
  <si>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</si>
  <si>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</si>
  <si>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</si>
  <si>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</si>
  <si>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</si>
  <si>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</si>
  <si>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</si>
  <si>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</si>
  <si>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</si>
  <si>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</si>
  <si>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</si>
  <si>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</si>
  <si>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</si>
  <si>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</si>
  <si>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</si>
  <si>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</si>
  <si>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</si>
  <si>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</si>
  <si>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</si>
  <si>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</si>
  <si>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</si>
  <si>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</si>
  <si>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</si>
  <si>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</si>
  <si>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</si>
  <si>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</si>
  <si>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</si>
  <si>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</si>
  <si>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</si>
  <si>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</si>
  <si>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</si>
  <si>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</si>
  <si>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</si>
  <si>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</si>
  <si>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</si>
  <si>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</si>
  <si>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</si>
  <si>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</si>
  <si>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</si>
  <si>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</si>
  <si>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</si>
  <si>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</si>
  <si>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</si>
  <si>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</si>
  <si>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</si>
  <si>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</si>
  <si>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</si>
  <si>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</si>
  <si>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</si>
  <si>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</si>
  <si>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</si>
  <si>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</si>
  <si>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</si>
  <si>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</si>
  <si>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</si>
  <si>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</si>
  <si>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</si>
  <si>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</si>
  <si>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</si>
  <si>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</si>
  <si>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</si>
  <si>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</si>
  <si>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</si>
  <si>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</si>
  <si>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</si>
  <si>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</si>
  <si>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</si>
  <si>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</si>
  <si>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</si>
  <si>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</si>
  <si>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</si>
  <si>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</si>
  <si>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</si>
  <si>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</si>
  <si>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</si>
  <si>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</si>
  <si>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</si>
  <si>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</si>
  <si>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</si>
  <si>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</si>
  <si>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</si>
  <si>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</si>
  <si>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</si>
  <si>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</si>
  <si>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</si>
  <si>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</si>
  <si>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</si>
  <si>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</si>
  <si>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</si>
  <si>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</si>
  <si>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</si>
  <si>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</si>
  <si>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</si>
  <si>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</si>
  <si>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</si>
  <si>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</si>
  <si>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</si>
  <si>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</si>
  <si>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</si>
  <si>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</si>
  <si>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</si>
  <si>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</si>
  <si>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</si>
  <si>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</si>
  <si>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</si>
  <si>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</si>
  <si>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</si>
  <si>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</si>
  <si>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</si>
  <si>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</si>
  <si>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</si>
  <si>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</si>
  <si>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</si>
  <si>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</si>
  <si>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</si>
  <si>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</si>
  <si>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</si>
  <si>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</si>
  <si>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</si>
  <si>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</si>
  <si>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</si>
  <si>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</si>
  <si>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</si>
  <si>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</si>
  <si>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</si>
  <si>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</si>
  <si>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</si>
  <si>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</si>
  <si>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</si>
  <si>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</si>
  <si>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</si>
  <si>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</si>
  <si>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</si>
  <si>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</si>
  <si>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</si>
  <si>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</si>
  <si>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</si>
  <si>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</si>
  <si>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</si>
  <si>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</si>
  <si>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</si>
  <si>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</si>
  <si>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</si>
  <si>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</si>
  <si>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</si>
  <si>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</si>
  <si>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</si>
  <si>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</si>
  <si>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</si>
  <si>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</si>
  <si>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</si>
  <si>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</si>
  <si>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</si>
  <si>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</si>
  <si>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</si>
  <si>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</si>
  <si>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</si>
  <si>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</si>
  <si>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</si>
  <si>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</si>
  <si>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</si>
  <si>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</si>
  <si>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</si>
  <si>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</si>
  <si>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</si>
  <si>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</si>
  <si>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</si>
  <si>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</si>
  <si>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</si>
  <si>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</si>
  <si>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</si>
  <si>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</si>
  <si>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</si>
  <si>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</si>
  <si>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</si>
  <si>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</si>
  <si>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</si>
  <si>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</si>
  <si>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</si>
  <si>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</si>
  <si>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</si>
  <si>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</si>
  <si>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</si>
  <si>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</si>
  <si>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</si>
  <si>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</si>
  <si>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</si>
  <si>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</si>
  <si>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</si>
  <si>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</si>
  <si>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</si>
  <si>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</si>
  <si>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</si>
  <si>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</si>
  <si>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</si>
  <si>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</si>
  <si>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</si>
  <si>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</si>
  <si>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</si>
  <si>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</si>
  <si>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</si>
  <si>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</si>
  <si>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</si>
  <si>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</si>
  <si>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</si>
  <si>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</si>
  <si>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</si>
  <si>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</si>
  <si>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</si>
  <si>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</si>
  <si>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</si>
  <si>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</si>
  <si>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</si>
  <si>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</si>
  <si>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</si>
  <si>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</si>
  <si>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</si>
  <si>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</si>
  <si>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</si>
  <si>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</si>
  <si>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</si>
  <si>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</si>
  <si>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</si>
  <si>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</si>
  <si>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</si>
  <si>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</si>
  <si>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</si>
  <si>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</si>
  <si>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</si>
  <si>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</si>
  <si>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</si>
  <si>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</si>
  <si>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</si>
  <si>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</si>
  <si>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</si>
  <si>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</si>
  <si>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</si>
  <si>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</si>
  <si>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</si>
  <si>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</si>
  <si>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</si>
  <si>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</si>
  <si>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</si>
  <si>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</si>
  <si>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</si>
  <si>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</si>
  <si>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</si>
  <si>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</si>
  <si>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</si>
  <si>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</si>
  <si>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</si>
  <si>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</si>
  <si>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</si>
  <si>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</si>
  <si>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</si>
  <si>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</si>
  <si>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</si>
  <si>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</si>
  <si>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</si>
  <si>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</si>
  <si>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</si>
  <si>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</si>
  <si>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</si>
  <si>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</si>
  <si>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</si>
  <si>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</si>
  <si>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</si>
  <si>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</si>
  <si>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</si>
  <si>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</si>
  <si>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</si>
  <si>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</si>
  <si>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</si>
  <si>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</si>
  <si>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</si>
  <si>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</si>
  <si>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</si>
  <si>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</si>
  <si>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</si>
  <si>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</si>
  <si>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</si>
  <si>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</si>
  <si>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</si>
  <si>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</si>
  <si>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</si>
  <si>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</si>
  <si>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</si>
  <si>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</si>
  <si>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</si>
  <si>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</si>
  <si>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</si>
  <si>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</si>
  <si>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</si>
  <si>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</si>
  <si>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</si>
  <si>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</si>
  <si>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</si>
  <si>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</si>
  <si>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</si>
  <si>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</si>
  <si>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</si>
  <si>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</si>
  <si>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</si>
  <si>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</si>
  <si>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</si>
  <si>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</si>
  <si>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</si>
  <si>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</si>
  <si>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</si>
  <si>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</si>
  <si>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</si>
  <si>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</si>
  <si>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</si>
  <si>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</si>
  <si>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</si>
  <si>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</si>
  <si>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</si>
  <si>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</si>
  <si>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</si>
  <si>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</si>
  <si>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</si>
  <si>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</si>
  <si>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</si>
  <si>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</si>
  <si>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</si>
  <si>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</si>
  <si>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</si>
  <si>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</si>
  <si>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</si>
  <si>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</si>
  <si>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</si>
  <si>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</si>
  <si>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</si>
  <si>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</si>
  <si>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</si>
  <si>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</si>
  <si>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</si>
  <si>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</si>
  <si>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</si>
  <si>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</si>
  <si>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</si>
  <si>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</si>
  <si>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</si>
  <si>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</si>
  <si>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</si>
  <si>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</si>
  <si>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</si>
  <si>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</si>
  <si>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</si>
  <si>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</si>
  <si>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</si>
  <si>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</si>
  <si>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</si>
  <si>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</si>
  <si>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</si>
  <si>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</si>
  <si>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</si>
  <si>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</si>
  <si>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</si>
  <si>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</si>
  <si>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</si>
  <si>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</si>
  <si>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</si>
  <si>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</si>
  <si>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</si>
  <si>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</si>
  <si>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</si>
  <si>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</si>
  <si>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</si>
  <si>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</si>
  <si>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</si>
  <si>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</si>
  <si>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</si>
  <si>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</si>
  <si>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</si>
  <si>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</si>
  <si>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</si>
  <si>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</si>
  <si>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</si>
  <si>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</si>
  <si>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</si>
  <si>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</si>
  <si>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</si>
  <si>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</si>
  <si>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</si>
  <si>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</si>
  <si>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</si>
  <si>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</si>
  <si>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</si>
  <si>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</si>
  <si>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</si>
  <si>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</si>
  <si>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</si>
  <si>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</si>
  <si>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</si>
  <si>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</si>
  <si>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</si>
  <si>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</si>
  <si>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</si>
  <si>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</si>
  <si>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</si>
  <si>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</si>
  <si>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</si>
  <si>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</si>
  <si>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</si>
  <si>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</si>
  <si>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</si>
  <si>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</si>
  <si>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</si>
  <si>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</si>
  <si>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</si>
  <si>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</si>
  <si>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</si>
  <si>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</si>
  <si>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</si>
  <si>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</si>
  <si>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</si>
  <si>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</si>
  <si>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</si>
  <si>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</si>
  <si>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</si>
  <si>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</si>
  <si>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</si>
  <si>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</si>
  <si>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</si>
  <si>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</si>
  <si>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</si>
  <si>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</si>
  <si>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</si>
  <si>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</si>
  <si>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</si>
  <si>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</si>
  <si>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</si>
  <si>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</si>
  <si>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</si>
  <si>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</si>
  <si>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</si>
  <si>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</si>
  <si>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</si>
  <si>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</si>
  <si>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</si>
  <si>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</si>
  <si>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</si>
  <si>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</si>
  <si>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</si>
  <si>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</si>
  <si>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</si>
  <si>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</si>
  <si>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</si>
  <si>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</si>
  <si>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</si>
  <si>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</si>
  <si>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</si>
  <si>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</si>
  <si>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</si>
  <si>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</si>
  <si>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</si>
  <si>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</si>
  <si>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</si>
  <si>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</si>
  <si>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</si>
  <si>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</si>
  <si>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</si>
  <si>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</si>
  <si>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</si>
  <si>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</si>
  <si>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</si>
  <si>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</si>
  <si>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</si>
  <si>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</si>
  <si>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</si>
  <si>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</si>
  <si>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</si>
  <si>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</si>
  <si>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</si>
  <si>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</si>
  <si>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</si>
  <si>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</si>
  <si>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</si>
  <si>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</si>
  <si>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</si>
  <si>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</si>
  <si>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</si>
  <si>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</si>
  <si>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</si>
  <si>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</si>
  <si>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</si>
  <si>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</si>
  <si>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</si>
  <si>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</si>
  <si>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</si>
  <si>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</si>
  <si>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</si>
  <si>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</si>
  <si>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</si>
  <si>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</si>
  <si>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</si>
  <si>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</si>
  <si>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</si>
  <si>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</si>
  <si>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</si>
  <si>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</si>
  <si>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</si>
  <si>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</si>
  <si>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</si>
  <si>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</si>
  <si>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</si>
  <si>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</si>
  <si>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</si>
  <si>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</si>
  <si>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</si>
  <si>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</si>
  <si>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</si>
  <si>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</si>
  <si>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</si>
  <si>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</si>
  <si>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</si>
  <si>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</si>
  <si>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</si>
  <si>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</si>
  <si>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</si>
  <si>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</si>
  <si>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</si>
  <si>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</si>
  <si>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</si>
  <si>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</si>
  <si>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</si>
  <si>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</si>
  <si>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</si>
  <si>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</si>
  <si>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</si>
  <si>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</si>
  <si>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</si>
  <si>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</si>
  <si>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</si>
  <si>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</si>
  <si>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</si>
  <si>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</si>
  <si>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</si>
  <si>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</si>
  <si>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</si>
  <si>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</si>
  <si>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</si>
  <si>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</si>
  <si>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</si>
  <si>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</si>
  <si>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</si>
  <si>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</si>
  <si>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</si>
  <si>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</si>
  <si>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</si>
  <si>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</si>
  <si>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</si>
  <si>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</si>
  <si>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</si>
  <si>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</si>
  <si>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</si>
  <si>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</si>
  <si>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</si>
  <si>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</si>
  <si>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</si>
  <si>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</si>
  <si>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</si>
  <si>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</si>
  <si>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</si>
  <si>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</si>
  <si>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</si>
  <si>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</si>
  <si>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</si>
  <si>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</si>
  <si>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</si>
  <si>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</si>
  <si>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</si>
  <si>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</si>
  <si>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</si>
  <si>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</si>
  <si>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</si>
  <si>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</si>
  <si>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</si>
  <si>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</si>
  <si>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</si>
  <si>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</si>
  <si>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</si>
  <si>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</si>
  <si>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</si>
  <si>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</si>
  <si>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</si>
  <si>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</si>
  <si>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</si>
  <si>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</si>
  <si>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</si>
  <si>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</si>
  <si>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</si>
  <si>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</si>
  <si>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</si>
  <si>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</si>
  <si>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</si>
  <si>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</si>
  <si>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</si>
  <si>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</si>
  <si>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</si>
  <si>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</si>
  <si>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</si>
  <si>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</si>
  <si>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</si>
  <si>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</si>
  <si>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</si>
  <si>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</si>
  <si>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</si>
  <si>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</si>
  <si>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</si>
  <si>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</si>
  <si>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</si>
  <si>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</si>
  <si>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</si>
  <si>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</si>
  <si>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</si>
  <si>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</si>
  <si>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</si>
  <si>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</si>
  <si>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</si>
  <si>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</si>
  <si>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</si>
  <si>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</si>
  <si>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</si>
  <si>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</si>
  <si>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</si>
  <si>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</si>
  <si>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</si>
  <si>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</si>
  <si>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</si>
  <si>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</si>
  <si>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</si>
  <si>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</si>
  <si>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</si>
  <si>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</si>
  <si>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</si>
  <si>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</si>
  <si>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</si>
  <si>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</si>
  <si>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</si>
  <si>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</si>
  <si>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</si>
  <si>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</si>
  <si>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</si>
  <si>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</si>
  <si>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</si>
  <si>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</si>
  <si>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</si>
  <si>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</si>
  <si>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</si>
  <si>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</si>
  <si>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</si>
  <si>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</si>
  <si>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</si>
  <si>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</si>
  <si>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</si>
  <si>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</si>
  <si>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</si>
  <si>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</si>
  <si>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</si>
  <si>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</si>
  <si>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</si>
  <si>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</si>
  <si>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</si>
  <si>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</si>
  <si>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</si>
  <si>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</si>
  <si>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</si>
  <si>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</si>
  <si>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</si>
  <si>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</si>
  <si>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</si>
  <si>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</si>
  <si>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</si>
  <si>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</si>
  <si>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</si>
  <si>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</si>
  <si>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</si>
  <si>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</si>
  <si>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</si>
  <si>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</si>
  <si>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</si>
  <si>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</si>
  <si>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</si>
  <si>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</si>
  <si>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</si>
  <si>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</si>
  <si>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</si>
  <si>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</si>
  <si>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</si>
  <si>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</si>
  <si>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</si>
  <si>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</si>
  <si>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</si>
  <si>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</si>
  <si>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</si>
  <si>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</si>
  <si>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</si>
  <si>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</si>
  <si>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</si>
  <si>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</si>
  <si>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</si>
  <si>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</si>
  <si>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</si>
  <si>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</si>
  <si>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</si>
  <si>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</si>
  <si>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</si>
  <si>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</si>
  <si>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</si>
  <si>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</si>
  <si>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</si>
  <si>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</si>
  <si>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</si>
  <si>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</si>
  <si>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</si>
  <si>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</si>
  <si>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</si>
  <si>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</si>
  <si>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</si>
  <si>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</si>
  <si>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</si>
  <si>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</si>
  <si>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</si>
  <si>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</si>
  <si>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</si>
  <si>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</si>
  <si>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</si>
  <si>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</si>
  <si>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</si>
  <si>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</si>
  <si>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</si>
  <si>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</si>
  <si>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</si>
  <si>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</si>
  <si>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</si>
  <si>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</si>
  <si>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</si>
  <si>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</si>
  <si>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</si>
  <si>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</si>
  <si>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</si>
  <si>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</si>
  <si>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</si>
  <si>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</si>
  <si>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</si>
  <si>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</si>
  <si>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</si>
  <si>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</si>
  <si>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</si>
  <si>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</si>
  <si>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</si>
  <si>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</si>
  <si>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</si>
  <si>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</si>
  <si>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</si>
  <si>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</si>
  <si>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</si>
  <si>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</si>
  <si>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</si>
  <si>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</si>
  <si>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</si>
  <si>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</si>
  <si>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</si>
  <si>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</si>
  <si>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</si>
  <si>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</si>
  <si>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</si>
  <si>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</si>
  <si>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</si>
  <si>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</si>
  <si>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</si>
  <si>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</si>
  <si>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</si>
  <si>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</si>
  <si>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</si>
  <si>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</si>
  <si>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</si>
  <si>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</si>
  <si>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</si>
  <si>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</si>
  <si>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</si>
  <si>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</si>
  <si>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</si>
  <si>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</si>
  <si>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</si>
  <si>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</si>
  <si>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</si>
  <si>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</si>
  <si>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</si>
  <si>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</si>
  <si>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</si>
  <si>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</si>
  <si>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</si>
  <si>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</si>
  <si>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</si>
  <si>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</si>
  <si>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</si>
  <si>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</si>
  <si>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</si>
  <si>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</si>
  <si>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</si>
  <si>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</si>
  <si>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</si>
  <si>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</si>
  <si>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</si>
  <si>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</si>
  <si>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</si>
  <si>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</si>
  <si>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</si>
  <si>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</si>
  <si>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</si>
  <si>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</si>
  <si>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</si>
  <si>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</si>
  <si>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</si>
  <si>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</si>
  <si>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</si>
  <si>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</si>
  <si>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</si>
  <si>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</si>
  <si>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</si>
  <si>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</si>
  <si>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</si>
  <si>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</si>
  <si>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</si>
  <si>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</si>
  <si>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</si>
  <si>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</si>
  <si>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</si>
  <si>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</si>
  <si>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</si>
  <si>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</si>
  <si>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</si>
  <si>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</si>
  <si>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</si>
  <si>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</si>
  <si>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</si>
  <si>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</si>
  <si>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</si>
  <si>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</si>
  <si>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</si>
  <si>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</si>
  <si>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</si>
  <si>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</si>
  <si>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</si>
  <si>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</si>
  <si>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</si>
  <si>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</si>
  <si>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</si>
  <si>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</si>
  <si>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</si>
  <si>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</si>
  <si>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</si>
  <si>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</si>
  <si>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</si>
  <si>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</si>
  <si>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</si>
  <si>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</si>
  <si>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</si>
  <si>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</si>
  <si>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</si>
  <si>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</si>
  <si>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</si>
  <si>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</si>
  <si>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</si>
  <si>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</si>
  <si>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</si>
  <si>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</si>
  <si>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</si>
  <si>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</si>
  <si>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</si>
  <si>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</si>
  <si>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</si>
  <si>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</si>
  <si>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</si>
  <si>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</si>
  <si>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</si>
  <si>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</si>
  <si>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</si>
  <si>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</si>
  <si>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</si>
  <si>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</si>
  <si>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</si>
  <si>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</si>
  <si>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</si>
  <si>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</si>
  <si>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</si>
  <si>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</si>
  <si>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</si>
  <si>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</si>
  <si>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</si>
  <si>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</si>
  <si>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</si>
  <si>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</si>
  <si>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</si>
  <si>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</si>
  <si>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</si>
  <si>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</si>
  <si>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</si>
  <si>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</si>
  <si>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</si>
  <si>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</si>
  <si>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</si>
  <si>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</si>
  <si>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</si>
  <si>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</si>
  <si>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</si>
  <si>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</si>
  <si>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</si>
  <si>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</si>
  <si>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</si>
  <si>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</si>
  <si>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</si>
  <si>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</si>
  <si>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</si>
  <si>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</si>
  <si>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</si>
  <si>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</si>
  <si>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</si>
  <si>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</si>
  <si>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</si>
  <si>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</si>
  <si>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</si>
  <si>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</si>
  <si>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</si>
  <si>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</si>
  <si>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</si>
  <si>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</si>
  <si>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</si>
  <si>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</si>
  <si>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</si>
  <si>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</si>
  <si>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</si>
  <si>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</si>
  <si>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</si>
  <si>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</si>
  <si>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</si>
  <si>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</si>
  <si>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</si>
  <si>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</si>
  <si>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</si>
  <si>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</si>
  <si>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</si>
  <si>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</si>
  <si>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</si>
  <si>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</si>
  <si>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</si>
  <si>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</si>
  <si>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</si>
  <si>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</si>
  <si>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</si>
  <si>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</si>
  <si>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</si>
  <si>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</si>
  <si>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</si>
  <si>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</si>
  <si>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</si>
  <si>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</si>
  <si>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</si>
  <si>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</si>
  <si>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</si>
  <si>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</si>
  <si>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</si>
  <si>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</si>
  <si>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</si>
  <si>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</si>
  <si>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</si>
  <si>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</si>
  <si>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</si>
  <si>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</si>
  <si>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</si>
  <si>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</si>
  <si>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</si>
  <si>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</si>
  <si>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</si>
  <si>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</si>
  <si>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</si>
  <si>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</si>
  <si>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</si>
  <si>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</si>
  <si>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</si>
  <si>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</si>
  <si>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</si>
  <si>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</si>
  <si>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</si>
  <si>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</si>
  <si>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</si>
  <si>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</si>
  <si>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</si>
  <si>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</si>
  <si>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</si>
  <si>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</si>
  <si>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</si>
  <si>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</si>
  <si>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</si>
  <si>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</si>
  <si>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</si>
  <si>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</si>
  <si>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</si>
  <si>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</si>
  <si>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</si>
  <si>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</si>
  <si>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</si>
  <si>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</si>
  <si>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</si>
  <si>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</si>
  <si>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</si>
  <si>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</si>
  <si>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</si>
  <si>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</si>
  <si>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</si>
  <si>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</si>
  <si>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</si>
  <si>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</si>
  <si>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</si>
  <si>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</si>
  <si>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</si>
  <si>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</si>
  <si>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</si>
  <si>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</si>
  <si>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</si>
  <si>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</si>
  <si>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</si>
  <si>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</si>
  <si>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</si>
  <si>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</si>
  <si>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</si>
  <si>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</si>
  <si>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</si>
  <si>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</si>
  <si>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</si>
  <si>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</si>
  <si>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</si>
  <si>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</si>
  <si>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</si>
  <si>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</si>
  <si>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</si>
  <si>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</si>
  <si>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</si>
  <si>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</si>
  <si>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</si>
  <si>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</si>
  <si>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</si>
  <si>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</si>
  <si>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</si>
  <si>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</si>
  <si>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</si>
  <si>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</si>
  <si>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</si>
  <si>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</si>
  <si>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</si>
  <si>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</si>
  <si>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</si>
  <si>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</si>
  <si>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</si>
  <si>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</si>
  <si>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</si>
  <si>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</si>
  <si>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</si>
  <si>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</si>
  <si>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</si>
  <si>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</si>
  <si>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</si>
  <si>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</si>
  <si>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</si>
  <si>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</si>
  <si>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</si>
  <si>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</si>
  <si>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</si>
  <si>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</si>
  <si>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</si>
  <si>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</si>
  <si>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</si>
  <si>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</si>
  <si>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</si>
  <si>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</si>
  <si>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</si>
  <si>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</si>
  <si>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</si>
  <si>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</si>
  <si>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</si>
  <si>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</si>
  <si>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</si>
  <si>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</si>
  <si>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</si>
  <si>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</si>
  <si>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</si>
  <si>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</si>
  <si>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</si>
  <si>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</si>
  <si>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</si>
  <si>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</si>
  <si>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</si>
  <si>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</si>
  <si>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</si>
  <si>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</si>
  <si>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</si>
  <si>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</si>
  <si>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</si>
  <si>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</si>
  <si>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</si>
  <si>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</si>
  <si>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</si>
  <si>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</si>
  <si>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</si>
  <si>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</si>
  <si>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</si>
  <si>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</si>
  <si>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</si>
  <si>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</si>
  <si>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</si>
  <si>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</si>
  <si>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</si>
  <si>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</si>
  <si>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</si>
  <si>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</si>
  <si>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</si>
  <si>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</si>
  <si>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</si>
  <si>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</si>
  <si>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</si>
  <si>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</si>
  <si>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</si>
  <si>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</si>
  <si>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</si>
  <si>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</si>
  <si>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</si>
  <si>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</si>
  <si>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</si>
  <si>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</si>
  <si>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</si>
  <si>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</si>
  <si>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</si>
  <si>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</si>
  <si>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</si>
  <si>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</si>
  <si>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</si>
  <si>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</si>
  <si>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</si>
  <si>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</si>
  <si>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</si>
  <si>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</si>
  <si>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</si>
  <si>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</si>
  <si>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</si>
  <si>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</si>
  <si>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</si>
  <si>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</si>
  <si>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</si>
  <si>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</si>
  <si>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</si>
  <si>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</si>
  <si>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</si>
  <si>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</si>
  <si>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</si>
  <si>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</si>
  <si>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</si>
  <si>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</si>
  <si>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</si>
  <si>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</si>
  <si>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</si>
  <si>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</si>
  <si>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</si>
  <si>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</si>
  <si>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</si>
  <si>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</si>
  <si>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</si>
  <si>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</si>
  <si>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</si>
  <si>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</si>
  <si>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</si>
  <si>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</si>
  <si>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</si>
  <si>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</si>
  <si>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</si>
  <si>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</si>
  <si>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</si>
  <si>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</si>
  <si>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</si>
  <si>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</si>
  <si>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</si>
  <si>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</si>
  <si>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</si>
  <si>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</si>
  <si>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</si>
  <si>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</si>
  <si>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</si>
  <si>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</si>
  <si>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</si>
  <si>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</si>
  <si>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</si>
  <si>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</si>
  <si>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</si>
  <si>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</si>
  <si>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</si>
  <si>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</si>
  <si>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</si>
  <si>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</si>
  <si>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</si>
  <si>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</si>
  <si>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</si>
  <si>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</si>
  <si>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</si>
  <si>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</si>
  <si>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</si>
  <si>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</si>
  <si>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</si>
  <si>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</si>
  <si>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</si>
  <si>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</si>
  <si>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</si>
  <si>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</si>
  <si>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</si>
  <si>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</si>
  <si>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</si>
  <si>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</si>
  <si>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</si>
  <si>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</si>
  <si>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</si>
  <si>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</si>
  <si>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</si>
  <si>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</si>
  <si>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</si>
  <si>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</si>
  <si>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</si>
  <si>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</si>
  <si>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</si>
  <si>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</si>
  <si>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</si>
  <si>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</si>
  <si>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</si>
  <si>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</si>
  <si>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</si>
  <si>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</si>
  <si>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</si>
  <si>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</si>
  <si>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</si>
  <si>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</si>
  <si>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</si>
  <si>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</si>
  <si>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</si>
  <si>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</si>
  <si>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</si>
  <si>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</si>
  <si>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</si>
  <si>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</si>
  <si>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</si>
  <si>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</si>
  <si>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</si>
  <si>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</si>
  <si>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</si>
  <si>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</si>
  <si>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</si>
  <si>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</si>
  <si>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</si>
  <si>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</si>
  <si>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</si>
  <si>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</si>
  <si>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</si>
  <si>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</si>
  <si>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</si>
  <si>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</si>
  <si>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</si>
  <si>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</si>
  <si>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</si>
  <si>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</si>
  <si>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</si>
  <si>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</si>
  <si>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</si>
  <si>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</si>
  <si>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</si>
  <si>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</si>
  <si>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</si>
  <si>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</si>
  <si>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</si>
  <si>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</si>
  <si>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</si>
  <si>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</si>
  <si>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</si>
  <si>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</si>
  <si>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</si>
  <si>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</si>
  <si>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</si>
  <si>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</si>
  <si>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</si>
  <si>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</si>
  <si>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</si>
  <si>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</si>
  <si>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</si>
  <si>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</si>
  <si>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</si>
  <si>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</si>
  <si>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</si>
  <si>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</si>
  <si>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</si>
  <si>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</si>
  <si>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</si>
  <si>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</si>
  <si>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</si>
  <si>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</si>
  <si>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</si>
  <si>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</si>
  <si>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</si>
  <si>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</si>
  <si>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</si>
  <si>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</si>
  <si>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</si>
  <si>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</si>
  <si>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</si>
  <si>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</si>
  <si>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</si>
  <si>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</si>
  <si>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</si>
  <si>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</si>
  <si>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</si>
  <si>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</si>
  <si>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</si>
  <si>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</si>
  <si>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</si>
  <si>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</si>
  <si>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</si>
  <si>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</si>
  <si>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</si>
  <si>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</si>
  <si>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</si>
  <si>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</si>
  <si>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</si>
  <si>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</si>
  <si>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</si>
  <si>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</si>
  <si>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</si>
  <si>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</si>
  <si>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</si>
  <si>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</si>
  <si>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</si>
  <si>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</si>
  <si>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</si>
  <si>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</si>
  <si>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</si>
  <si>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</si>
  <si>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</si>
  <si>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</si>
  <si>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</si>
  <si>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</si>
  <si>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</si>
  <si>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</si>
  <si>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</si>
  <si>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</si>
  <si>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</si>
  <si>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</si>
  <si>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</si>
  <si>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</si>
  <si>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</si>
  <si>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</si>
  <si>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</si>
  <si>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</si>
  <si>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</si>
  <si>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</si>
  <si>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</si>
  <si>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</si>
  <si>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</si>
  <si>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</si>
  <si>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</si>
  <si>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</si>
  <si>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</si>
  <si>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</si>
  <si>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</si>
  <si>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</si>
  <si>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</si>
  <si>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</si>
  <si>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</si>
  <si>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</si>
  <si>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</si>
  <si>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</si>
  <si>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</si>
  <si>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</si>
  <si>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</si>
  <si>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</si>
  <si>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</si>
  <si>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</si>
  <si>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</si>
  <si>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</si>
  <si>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</si>
  <si>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</si>
  <si>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</si>
  <si>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</si>
  <si>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</si>
  <si>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</si>
  <si>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</si>
  <si>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</si>
  <si>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</si>
  <si>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</si>
  <si>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</si>
  <si>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</si>
  <si>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</si>
  <si>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</si>
  <si>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</si>
  <si>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</si>
  <si>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</si>
  <si>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</si>
  <si>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</si>
  <si>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</si>
  <si>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</si>
  <si>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</si>
  <si>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</si>
  <si>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</si>
  <si>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</si>
  <si>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</si>
  <si>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</si>
  <si>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</si>
  <si>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</si>
  <si>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</si>
  <si>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</si>
  <si>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</si>
  <si>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</si>
  <si>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</si>
  <si>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</si>
  <si>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</si>
  <si>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</si>
  <si>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</si>
  <si>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</si>
  <si>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</si>
  <si>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</si>
  <si>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</si>
  <si>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</si>
  <si>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</si>
  <si>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</si>
  <si>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</si>
  <si>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</si>
  <si>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</si>
  <si>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</si>
  <si>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</si>
  <si>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</si>
  <si>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</si>
  <si>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</si>
  <si>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</si>
  <si>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</si>
  <si>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</si>
  <si>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</si>
  <si>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</si>
  <si>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</si>
  <si>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</si>
  <si>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</si>
  <si>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</si>
  <si>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</si>
  <si>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</si>
  <si>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</si>
  <si>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</si>
  <si>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</si>
  <si>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</si>
  <si>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</si>
  <si>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</si>
  <si>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</si>
  <si>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</si>
  <si>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</si>
  <si>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</si>
  <si>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</si>
  <si>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</si>
  <si>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</si>
  <si>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</si>
  <si>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</si>
  <si>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</si>
  <si>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</si>
  <si>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</si>
  <si>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</si>
  <si>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</si>
  <si>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</si>
  <si>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</si>
  <si>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</si>
  <si>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</si>
  <si>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</si>
  <si>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</si>
  <si>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</si>
  <si>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</si>
  <si>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</si>
  <si>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</si>
  <si>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</si>
  <si>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</si>
  <si>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</si>
  <si>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</si>
  <si>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</si>
  <si>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</si>
  <si>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</si>
  <si>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</si>
  <si>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</si>
  <si>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</si>
  <si>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</si>
  <si>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</si>
  <si>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</si>
  <si>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</si>
  <si>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</si>
  <si>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</si>
  <si>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</si>
  <si>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</si>
  <si>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</si>
  <si>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</si>
  <si>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</si>
  <si>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</si>
  <si>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</si>
  <si>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</si>
  <si>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</si>
  <si>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</si>
  <si>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</si>
  <si>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</si>
  <si>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</si>
  <si>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</si>
  <si>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</si>
  <si>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</si>
  <si>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</si>
  <si>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</si>
  <si>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</si>
  <si>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</si>
  <si>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</si>
  <si>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</si>
  <si>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</si>
  <si>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</si>
  <si>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</si>
  <si>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</si>
  <si>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</si>
  <si>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</si>
  <si>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</si>
  <si>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</si>
  <si>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</si>
  <si>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</si>
  <si>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</si>
  <si>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</si>
  <si>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</si>
  <si>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</si>
  <si>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</si>
  <si>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</si>
  <si>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</si>
  <si>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</si>
  <si>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</si>
  <si>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</si>
  <si>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</si>
  <si>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</si>
  <si>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</si>
  <si>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</si>
  <si>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</si>
  <si>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</si>
  <si>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</si>
  <si>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</si>
  <si>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</si>
  <si>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</si>
  <si>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</si>
  <si>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</si>
  <si>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</si>
  <si>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</si>
  <si>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</si>
  <si>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</si>
  <si>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</si>
  <si>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</si>
  <si>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</si>
  <si>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</si>
  <si>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</si>
  <si>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</si>
  <si>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</si>
  <si>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</si>
  <si>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</si>
  <si>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</si>
  <si>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</si>
  <si>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</si>
  <si>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</si>
  <si>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</si>
  <si>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</si>
  <si>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</si>
  <si>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</si>
  <si>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</si>
  <si>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</si>
  <si>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</si>
  <si>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</si>
  <si>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</si>
  <si>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</si>
  <si>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</si>
  <si>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</si>
  <si>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</si>
  <si>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</si>
  <si>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</si>
  <si>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</si>
  <si>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</si>
  <si>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</si>
  <si>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</si>
  <si>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</si>
  <si>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</si>
  <si>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</si>
  <si>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</si>
  <si>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</si>
  <si>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</si>
  <si>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</si>
  <si>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</si>
  <si>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</si>
  <si>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</si>
  <si>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</si>
  <si>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</si>
  <si>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</si>
  <si>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</si>
  <si>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</si>
  <si>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</si>
  <si>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</si>
  <si>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</si>
  <si>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</si>
  <si>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</si>
  <si>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</si>
  <si>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</si>
  <si>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</si>
  <si>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</si>
  <si>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</si>
  <si>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</si>
  <si>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</si>
  <si>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</si>
  <si>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</si>
  <si>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</si>
  <si>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</si>
  <si>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</si>
  <si>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</si>
  <si>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</si>
  <si>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</si>
  <si>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</si>
  <si>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</si>
  <si>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</si>
  <si>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</si>
  <si>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</si>
  <si>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</si>
  <si>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</si>
  <si>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</si>
  <si>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</si>
  <si>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</si>
  <si>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</si>
  <si>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</si>
  <si>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</si>
  <si>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</si>
  <si>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</si>
  <si>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</si>
  <si>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</si>
  <si>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</si>
  <si>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</si>
  <si>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</si>
  <si>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</si>
  <si>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</si>
  <si>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</si>
  <si>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</si>
  <si>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</si>
  <si>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</si>
  <si>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</si>
  <si>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</si>
  <si>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</si>
  <si>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</si>
  <si>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</si>
  <si>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</si>
  <si>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</si>
  <si>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</si>
  <si>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</si>
  <si>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</si>
  <si>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</si>
  <si>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</si>
  <si>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</si>
  <si>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</si>
  <si>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</si>
  <si>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</si>
  <si>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</si>
  <si>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</si>
  <si>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</si>
  <si>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</si>
  <si>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</si>
  <si>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</si>
  <si>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</si>
  <si>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</si>
  <si>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</si>
  <si>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</si>
  <si>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</si>
  <si>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</si>
  <si>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</si>
  <si>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</si>
  <si>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</si>
  <si>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</si>
  <si>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</si>
  <si>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</si>
  <si>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</si>
  <si>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</si>
  <si>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</si>
  <si>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</si>
  <si>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</si>
  <si>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</si>
  <si>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</si>
  <si>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</si>
  <si>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</si>
  <si>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</si>
  <si>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</si>
  <si>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</si>
  <si>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</si>
  <si>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</si>
  <si>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</si>
  <si>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</si>
  <si>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</si>
  <si>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</si>
  <si>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</si>
  <si>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</si>
  <si>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</si>
  <si>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</si>
  <si>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</si>
  <si>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</si>
  <si>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</si>
  <si>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</si>
  <si>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</si>
  <si>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</si>
  <si>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</si>
  <si>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</si>
  <si>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</si>
  <si>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</si>
  <si>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</si>
  <si>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</si>
  <si>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</si>
  <si>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</si>
  <si>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</si>
  <si>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</si>
  <si>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</si>
  <si>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</si>
  <si>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</si>
  <si>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</si>
  <si>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</si>
  <si>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</si>
  <si>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</si>
  <si>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</si>
  <si>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</si>
  <si>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</si>
  <si>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</si>
  <si>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</si>
  <si>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</si>
  <si>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</si>
  <si>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</si>
  <si>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</si>
  <si>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</si>
  <si>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</si>
  <si>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</si>
  <si>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</si>
  <si>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</si>
  <si>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</si>
  <si>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</si>
  <si>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</si>
  <si>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</si>
  <si>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</si>
  <si>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</si>
  <si>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</si>
  <si>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</si>
  <si>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</si>
  <si>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</si>
  <si>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</si>
  <si>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</si>
  <si>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</si>
  <si>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</si>
  <si>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</si>
  <si>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</si>
  <si>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</si>
  <si>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</si>
  <si>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</si>
  <si>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</si>
  <si>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</si>
  <si>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</si>
  <si>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</si>
  <si>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</si>
  <si>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</si>
  <si>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</si>
  <si>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</si>
  <si>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</si>
  <si>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</si>
  <si>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</si>
  <si>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</si>
  <si>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</si>
  <si>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</si>
  <si>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</si>
  <si>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</si>
  <si>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</si>
  <si>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</si>
  <si>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</si>
  <si>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</si>
  <si>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</si>
  <si>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</si>
  <si>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</si>
  <si>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</si>
  <si>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</si>
  <si>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</si>
  <si>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</si>
  <si>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</si>
  <si>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</si>
  <si>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</si>
  <si>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</si>
  <si>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</si>
  <si>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</si>
  <si>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</si>
  <si>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</si>
  <si>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</si>
  <si>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</si>
  <si>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</si>
  <si>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</si>
  <si>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</si>
  <si>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</si>
  <si>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</si>
  <si>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</si>
  <si>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</si>
  <si>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</si>
  <si>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</si>
  <si>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</si>
  <si>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</si>
  <si>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</si>
  <si>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</si>
  <si>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</si>
  <si>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</si>
  <si>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</si>
  <si>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</si>
  <si>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</si>
  <si>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</si>
  <si>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</si>
  <si>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</si>
  <si>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</si>
  <si>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</si>
  <si>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</si>
  <si>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</si>
  <si>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</si>
  <si>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</si>
  <si>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</si>
  <si>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</si>
  <si>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</si>
  <si>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</si>
  <si>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</si>
  <si>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</si>
  <si>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</si>
  <si>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</si>
  <si>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</si>
  <si>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</si>
  <si>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</si>
  <si>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</si>
  <si>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</si>
  <si>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</si>
  <si>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</si>
  <si>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</si>
  <si>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</si>
  <si>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</si>
  <si>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</si>
  <si>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</si>
  <si>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</si>
  <si>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</si>
  <si>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</si>
  <si>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</si>
  <si>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</si>
  <si>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</si>
  <si>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</si>
  <si>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</si>
  <si>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</si>
  <si>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</si>
  <si>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</si>
  <si>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</si>
  <si>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</si>
  <si>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</si>
  <si>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</si>
  <si>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</si>
  <si>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</si>
  <si>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</si>
  <si>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</si>
  <si>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</si>
  <si>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</si>
  <si>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</si>
  <si>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</si>
  <si>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</si>
  <si>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</si>
  <si>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</si>
  <si>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</si>
  <si>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</si>
  <si>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</si>
  <si>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</si>
  <si>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</si>
  <si>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</si>
  <si>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</si>
  <si>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</si>
  <si>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</si>
  <si>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</si>
  <si>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</si>
  <si>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</si>
  <si>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</si>
  <si>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</si>
  <si>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</si>
  <si>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</si>
  <si>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</si>
  <si>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</si>
  <si>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</si>
  <si>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</si>
  <si>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</si>
  <si>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</si>
  <si>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</si>
  <si>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</si>
  <si>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</si>
  <si>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</si>
  <si>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</si>
  <si>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</si>
  <si>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</si>
  <si>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</si>
  <si>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</si>
  <si>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</si>
  <si>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</si>
  <si>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</si>
  <si>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</si>
  <si>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</si>
  <si>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</si>
  <si>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</si>
  <si>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</si>
  <si>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</si>
  <si>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</si>
  <si>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</si>
  <si>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</si>
  <si>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</si>
  <si>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</si>
  <si>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</si>
  <si>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</si>
  <si>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</si>
  <si>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</si>
  <si>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</si>
  <si>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</si>
  <si>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</si>
  <si>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</si>
  <si>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</si>
  <si>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</si>
  <si>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</si>
  <si>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</si>
  <si>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</si>
  <si>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</si>
  <si>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</si>
  <si>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</si>
  <si>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</si>
  <si>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</si>
  <si>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</si>
  <si>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</si>
  <si>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</si>
  <si>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</si>
  <si>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</si>
  <si>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</si>
  <si>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</si>
  <si>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</si>
  <si>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</si>
  <si>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</si>
  <si>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</si>
  <si>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</si>
  <si>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</si>
  <si>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</si>
  <si>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</si>
  <si>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</si>
  <si>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</si>
  <si>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</si>
  <si>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</si>
  <si>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</si>
  <si>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</si>
  <si>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</si>
  <si>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</si>
  <si>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</si>
  <si>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</si>
  <si>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</si>
  <si>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</si>
  <si>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</si>
  <si>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</si>
  <si>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</si>
  <si>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</si>
  <si>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</si>
  <si>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</si>
  <si>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</si>
  <si>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</si>
  <si>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</si>
  <si>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</si>
  <si>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</si>
  <si>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</si>
  <si>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</si>
  <si>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</si>
  <si>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</si>
  <si>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</si>
  <si>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</si>
  <si>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</si>
  <si>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</si>
  <si>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</si>
  <si>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</si>
  <si>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</si>
  <si>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</si>
  <si>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</si>
  <si>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</si>
  <si>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</si>
  <si>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</si>
  <si>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</si>
  <si>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</si>
  <si>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</si>
  <si>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</si>
  <si>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</si>
  <si>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</si>
  <si>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</si>
  <si>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</si>
  <si>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</si>
  <si>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</si>
  <si>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</si>
  <si>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</si>
  <si>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</si>
  <si>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</si>
  <si>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</si>
  <si>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</si>
  <si>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</si>
  <si>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</si>
  <si>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</si>
  <si>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</si>
  <si>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</si>
  <si>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</si>
  <si>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</si>
  <si>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</si>
  <si>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</si>
  <si>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</si>
  <si>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</si>
  <si>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</si>
  <si>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</si>
  <si>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</si>
  <si>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</si>
  <si>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</si>
  <si>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</si>
  <si>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</si>
  <si>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</si>
  <si>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</si>
  <si>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</si>
  <si>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</si>
  <si>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</si>
  <si>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</si>
  <si>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</si>
  <si>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</si>
  <si>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</si>
  <si>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</si>
  <si>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</si>
  <si>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</si>
  <si>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</si>
  <si>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</si>
  <si>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</si>
  <si>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</si>
  <si>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</si>
  <si>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</si>
  <si>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</si>
  <si>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</si>
  <si>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</si>
  <si>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</si>
  <si>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</si>
  <si>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</si>
  <si>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</si>
  <si>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</si>
  <si>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</si>
  <si>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</si>
  <si>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</si>
  <si>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</si>
  <si>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</si>
  <si>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</si>
  <si>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</si>
  <si>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</si>
  <si>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</si>
  <si>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</si>
  <si>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</si>
  <si>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</si>
  <si>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</si>
  <si>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</si>
  <si>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</si>
  <si>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</si>
  <si>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</si>
  <si>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</si>
  <si>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</si>
  <si>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</si>
  <si>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</si>
  <si>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</si>
  <si>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</si>
  <si>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</si>
  <si>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</si>
  <si>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</si>
  <si>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</si>
  <si>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</si>
  <si>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</si>
  <si>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</si>
  <si>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</si>
  <si>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</si>
  <si>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</si>
  <si>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</si>
  <si>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</si>
  <si>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</si>
  <si>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</si>
  <si>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</si>
  <si>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</si>
  <si>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</si>
  <si>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</si>
  <si>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</si>
  <si>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</si>
  <si>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</si>
  <si>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</si>
  <si>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</si>
  <si>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</si>
  <si>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</si>
  <si>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</si>
  <si>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</si>
  <si>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</si>
  <si>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</si>
  <si>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</si>
  <si>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</si>
  <si>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</si>
  <si>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</si>
  <si>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</si>
  <si>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</si>
  <si>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</si>
  <si>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</si>
  <si>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</si>
  <si>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</si>
  <si>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</si>
  <si>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</si>
  <si>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</si>
  <si>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</si>
  <si>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</si>
  <si>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</si>
  <si>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</si>
  <si>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</si>
  <si>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</si>
  <si>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</si>
  <si>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</si>
  <si>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</si>
  <si>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</si>
  <si>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</si>
  <si>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</si>
  <si>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</si>
  <si>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</si>
  <si>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</si>
  <si>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</si>
  <si>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</si>
  <si>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</si>
  <si>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</si>
  <si>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</si>
  <si>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</si>
  <si>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</si>
  <si>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</si>
  <si>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</si>
  <si>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</si>
  <si>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</si>
  <si>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</si>
  <si>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</si>
  <si>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</si>
  <si>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</si>
  <si>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</si>
  <si>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</si>
  <si>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</si>
  <si>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</si>
  <si>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</si>
  <si>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</si>
  <si>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</si>
  <si>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</si>
  <si>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</si>
  <si>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</si>
  <si>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</si>
  <si>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</si>
  <si>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</si>
  <si>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</si>
  <si>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</si>
  <si>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</si>
  <si>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</si>
  <si>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</si>
  <si>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</si>
  <si>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</si>
  <si>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</si>
  <si>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</si>
  <si>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</si>
  <si>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</si>
  <si>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</si>
  <si>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</si>
  <si>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</si>
  <si>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</si>
  <si>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</si>
  <si>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</si>
  <si>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</si>
  <si>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</si>
  <si>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</si>
  <si>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</si>
  <si>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</si>
  <si>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</si>
  <si>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</si>
  <si>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</si>
  <si>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</si>
  <si>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</si>
  <si>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</si>
  <si>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</si>
  <si>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</si>
  <si>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</si>
  <si>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</si>
  <si>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</si>
  <si>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</si>
  <si>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</si>
  <si>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</si>
  <si>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</si>
  <si>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</si>
  <si>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</si>
  <si>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</si>
  <si>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</si>
  <si>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</si>
  <si>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</si>
  <si>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</si>
  <si>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</si>
  <si>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</si>
  <si>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</si>
  <si>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</si>
  <si>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</si>
  <si>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</si>
  <si>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</si>
  <si>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</si>
  <si>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</si>
  <si>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</si>
  <si>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</si>
  <si>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</si>
  <si>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</si>
  <si>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</si>
  <si>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</si>
  <si>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</si>
  <si>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</si>
  <si>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</si>
  <si>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</si>
  <si>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</si>
  <si>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</si>
  <si>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</si>
  <si>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</si>
  <si>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</si>
  <si>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</si>
  <si>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</si>
  <si>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</si>
  <si>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</si>
  <si>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</si>
  <si>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</si>
  <si>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</si>
  <si>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</si>
  <si>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</si>
  <si>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</si>
  <si>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</si>
  <si>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</si>
  <si>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</si>
  <si>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</si>
  <si>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</si>
  <si>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</si>
  <si>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</si>
  <si>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</si>
  <si>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</si>
  <si>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</si>
  <si>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</si>
  <si>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</si>
  <si>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</si>
  <si>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</si>
  <si>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</si>
  <si>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</si>
  <si>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</si>
  <si>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</si>
  <si>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</si>
  <si>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</si>
  <si>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</si>
  <si>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</si>
  <si>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</si>
  <si>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</si>
  <si>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</si>
  <si>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</si>
  <si>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</si>
  <si>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</si>
  <si>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</si>
  <si>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</si>
  <si>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</si>
  <si>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</si>
  <si>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</si>
  <si>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</si>
  <si>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</si>
  <si>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</si>
  <si>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</si>
  <si>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</si>
  <si>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</si>
  <si>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</si>
  <si>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</si>
  <si>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</si>
  <si>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</si>
  <si>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</si>
  <si>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</si>
  <si>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</si>
  <si>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</si>
  <si>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</si>
  <si>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</si>
  <si>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</si>
  <si>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</si>
  <si>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</si>
  <si>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</si>
  <si>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</si>
  <si>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</si>
  <si>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</si>
  <si>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</si>
  <si>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</si>
  <si>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</si>
  <si>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</si>
  <si>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</si>
  <si>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</si>
  <si>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</si>
  <si>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</si>
  <si>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</si>
  <si>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</si>
  <si>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</si>
  <si>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</si>
  <si>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</si>
  <si>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</si>
  <si>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</si>
  <si>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</si>
  <si>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</si>
  <si>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</si>
  <si>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</si>
  <si>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</si>
  <si>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</si>
  <si>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</si>
  <si>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</si>
  <si>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</si>
  <si>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</si>
  <si>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</si>
  <si>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</si>
  <si>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</si>
  <si>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</si>
  <si>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</si>
  <si>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</si>
  <si>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</si>
  <si>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</si>
  <si>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</si>
  <si>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</si>
  <si>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</si>
  <si>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</si>
  <si>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</si>
  <si>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</si>
  <si>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</si>
  <si>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</si>
  <si>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</si>
  <si>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</si>
  <si>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</si>
  <si>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</si>
  <si>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</si>
  <si>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</si>
  <si>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</si>
  <si>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</si>
  <si>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</si>
  <si>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</si>
  <si>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</si>
  <si>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</si>
  <si>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</si>
  <si>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</si>
  <si>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</si>
  <si>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</si>
  <si>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</si>
  <si>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</si>
  <si>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</si>
  <si>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</si>
  <si>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</si>
  <si>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</si>
  <si>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</si>
  <si>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</si>
  <si>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</si>
  <si>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</si>
  <si>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</si>
  <si>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</si>
  <si>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</si>
  <si>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</si>
  <si>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</si>
  <si>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</si>
  <si>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</si>
  <si>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</si>
  <si>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</si>
  <si>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</si>
  <si>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</si>
  <si>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</si>
  <si>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</si>
  <si>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</si>
  <si>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</si>
  <si>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</si>
  <si>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</si>
  <si>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</si>
  <si>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</si>
  <si>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</si>
  <si>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</si>
  <si>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</si>
  <si>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</si>
  <si>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</si>
  <si>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</si>
  <si>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</si>
  <si>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</si>
  <si>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</si>
  <si>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</si>
  <si>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</si>
  <si>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</si>
  <si>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</si>
  <si>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</si>
  <si>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</si>
  <si>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</si>
  <si>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</si>
  <si>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</si>
  <si>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</si>
  <si>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</si>
  <si>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</si>
  <si>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</si>
  <si>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</si>
  <si>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</si>
  <si>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</si>
  <si>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</si>
  <si>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</si>
  <si>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</si>
  <si>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</si>
  <si>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</si>
  <si>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</si>
  <si>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</si>
  <si>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</si>
  <si>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</si>
  <si>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</si>
  <si>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</si>
  <si>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</si>
  <si>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</si>
  <si>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</si>
  <si>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</si>
  <si>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</si>
  <si>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</si>
  <si>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</si>
  <si>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</si>
  <si>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</si>
  <si>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</si>
  <si>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</si>
  <si>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</si>
  <si>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</si>
  <si>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</si>
  <si>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</si>
  <si>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</si>
  <si>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</si>
  <si>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</si>
  <si>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</si>
  <si>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</si>
  <si>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</si>
  <si>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</si>
  <si>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</si>
  <si>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</si>
  <si>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</si>
  <si>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</si>
  <si>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</si>
  <si>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</si>
  <si>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</si>
  <si>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</si>
  <si>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</si>
  <si>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</si>
  <si>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</si>
  <si>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</si>
  <si>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</si>
  <si>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</si>
  <si>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</si>
  <si>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</si>
  <si>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</si>
  <si>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</si>
  <si>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</si>
  <si>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</si>
  <si>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</si>
  <si>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</si>
  <si>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</si>
  <si>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</si>
  <si>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</si>
  <si>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</si>
  <si>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</si>
  <si>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</si>
  <si>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</si>
  <si>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</si>
  <si>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</si>
  <si>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</si>
  <si>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</si>
  <si>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</si>
  <si>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</si>
  <si>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</si>
  <si>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</si>
  <si>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</si>
  <si>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</si>
  <si>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</si>
  <si>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</si>
  <si>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</si>
  <si>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</si>
  <si>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</si>
  <si>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</si>
  <si>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</si>
  <si>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</si>
  <si>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</si>
  <si>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</si>
  <si>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</si>
  <si>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</si>
  <si>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</si>
  <si>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</si>
  <si>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</si>
  <si>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</si>
  <si>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</si>
  <si>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</si>
  <si>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</si>
  <si>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</si>
  <si>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</si>
  <si>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</si>
  <si>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</si>
  <si>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</si>
  <si>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</si>
  <si>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</si>
  <si>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</si>
  <si>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</si>
  <si>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</si>
  <si>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</si>
  <si>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</si>
  <si>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</si>
  <si>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</si>
  <si>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</si>
  <si>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</si>
  <si>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</si>
  <si>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</si>
  <si>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</si>
  <si>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</si>
  <si>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</si>
  <si>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</si>
  <si>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</si>
  <si>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</si>
  <si>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</si>
  <si>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</si>
  <si>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</si>
  <si>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</si>
  <si>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</si>
  <si>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</si>
  <si>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</si>
  <si>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</si>
  <si>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</si>
  <si>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</si>
  <si>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</si>
  <si>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</si>
  <si>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</si>
  <si>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</si>
  <si>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</si>
  <si>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</si>
  <si>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</si>
  <si>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</si>
  <si>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</si>
  <si>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</si>
  <si>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</si>
  <si>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</si>
  <si>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</si>
  <si>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</si>
  <si>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</si>
  <si>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</si>
  <si>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</si>
  <si>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</si>
  <si>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</si>
  <si>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</si>
  <si>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</si>
  <si>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</si>
  <si>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</si>
  <si>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</si>
  <si>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</si>
  <si>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</si>
  <si>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</si>
  <si>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</si>
  <si>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</si>
  <si>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</si>
  <si>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</si>
  <si>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</si>
  <si>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</si>
  <si>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</si>
  <si>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</si>
  <si>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</si>
  <si>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</si>
  <si>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</si>
  <si>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</si>
  <si>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</si>
  <si>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</si>
  <si>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</si>
  <si>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</si>
  <si>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</si>
  <si>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</si>
  <si>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</si>
  <si>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</si>
  <si>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</si>
  <si>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</si>
  <si>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</si>
  <si>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</si>
  <si>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</si>
  <si>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</si>
  <si>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</si>
  <si>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</si>
  <si>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</si>
  <si>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</si>
  <si>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</si>
  <si>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</si>
  <si>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</si>
  <si>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</si>
  <si>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</si>
  <si>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</si>
  <si>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</si>
  <si>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</si>
  <si>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</si>
  <si>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</si>
  <si>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</si>
  <si>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</si>
  <si>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</si>
  <si>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</si>
  <si>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</si>
  <si>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</si>
  <si>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</si>
  <si>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</si>
  <si>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</si>
  <si>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</si>
  <si>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</si>
  <si>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</si>
  <si>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</si>
  <si>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</si>
  <si>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</si>
  <si>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</si>
  <si>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</si>
  <si>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</si>
  <si>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</si>
  <si>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</si>
  <si>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</si>
  <si>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</si>
  <si>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</si>
  <si>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</si>
  <si>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</si>
  <si>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</si>
  <si>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</si>
  <si>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</si>
  <si>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</si>
  <si>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</si>
  <si>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</si>
  <si>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</si>
  <si>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</si>
  <si>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</si>
  <si>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</si>
  <si>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</si>
  <si>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</si>
  <si>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</si>
  <si>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</si>
  <si>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</si>
  <si>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</si>
  <si>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</si>
  <si>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</si>
  <si>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</si>
  <si>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</si>
  <si>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</si>
  <si>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</si>
  <si>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</si>
  <si>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</si>
  <si>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</si>
  <si>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</si>
  <si>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</si>
  <si>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</si>
  <si>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</si>
  <si>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</si>
  <si>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</si>
  <si>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</si>
  <si>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</si>
  <si>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</si>
  <si>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</si>
  <si>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</si>
  <si>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</si>
  <si>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</si>
  <si>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</si>
  <si>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</si>
  <si>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</si>
  <si>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</si>
  <si>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</si>
  <si>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</si>
  <si>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</si>
  <si>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</si>
  <si>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</si>
  <si>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</si>
  <si>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</si>
  <si>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</si>
  <si>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</si>
  <si>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</si>
  <si>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</si>
  <si>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</si>
  <si>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</si>
  <si>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</si>
  <si>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</si>
  <si>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</si>
  <si>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</si>
  <si>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</si>
  <si>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</si>
  <si>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</si>
  <si>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</si>
  <si>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</si>
  <si>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</si>
  <si>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</si>
  <si>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</si>
  <si>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</si>
  <si>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</si>
  <si>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</si>
  <si>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</si>
  <si>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</si>
  <si>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</si>
  <si>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</si>
  <si>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</si>
  <si>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</si>
  <si>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</si>
  <si>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</si>
  <si>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</si>
  <si>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</si>
  <si>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</si>
  <si>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</si>
  <si>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</si>
  <si>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</si>
  <si>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</si>
  <si>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</si>
  <si>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</si>
  <si>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</si>
  <si>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</si>
  <si>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</si>
  <si>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</si>
  <si>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</si>
  <si>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</si>
  <si>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</si>
  <si>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</si>
  <si>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</si>
  <si>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</si>
  <si>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</si>
  <si>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</si>
  <si>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</si>
  <si>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</si>
  <si>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</si>
  <si>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</si>
  <si>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</si>
  <si>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</si>
  <si>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</si>
  <si>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</si>
  <si>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</si>
  <si>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</si>
  <si>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</si>
  <si>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</si>
  <si>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</si>
  <si>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</si>
  <si>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</si>
  <si>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</si>
  <si>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</si>
  <si>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</si>
  <si>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</si>
  <si>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</si>
  <si>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</si>
  <si>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</si>
  <si>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</si>
  <si>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</si>
  <si>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</si>
  <si>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</si>
  <si>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</si>
  <si>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</si>
  <si>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</si>
  <si>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</si>
  <si>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</si>
  <si>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</si>
  <si>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</si>
  <si>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</si>
  <si>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</si>
  <si>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</si>
  <si>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</si>
  <si>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</si>
  <si>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</si>
  <si>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</si>
  <si>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</si>
  <si>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</si>
  <si>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</si>
  <si>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</si>
  <si>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</si>
  <si>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</si>
  <si>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</si>
  <si>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</si>
  <si>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</si>
  <si>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</si>
  <si>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</si>
  <si>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</si>
  <si>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</si>
  <si>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</si>
  <si>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</si>
  <si>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</si>
  <si>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</si>
  <si>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</si>
  <si>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</si>
  <si>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</si>
  <si>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</si>
  <si>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</si>
  <si>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</si>
  <si>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</si>
  <si>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</si>
  <si>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</si>
  <si>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</si>
  <si>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</si>
  <si>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</si>
  <si>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</si>
  <si>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</si>
  <si>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</si>
  <si>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</si>
  <si>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</si>
  <si>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</si>
  <si>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</si>
  <si>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</si>
  <si>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</si>
  <si>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</si>
  <si>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</si>
  <si>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</si>
  <si>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</si>
  <si>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</si>
  <si>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</si>
  <si>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</si>
  <si>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</si>
  <si>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</si>
  <si>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</si>
  <si>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</si>
  <si>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</si>
  <si>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</si>
  <si>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</si>
  <si>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</si>
  <si>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</si>
  <si>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</si>
  <si>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</si>
  <si>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</si>
  <si>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</si>
  <si>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</si>
  <si>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</si>
  <si>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</si>
  <si>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</si>
  <si>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</si>
  <si>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</si>
  <si>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</si>
  <si>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</si>
  <si>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</si>
  <si>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</si>
  <si>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</si>
  <si>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</si>
  <si>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</si>
  <si>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</si>
  <si>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</si>
  <si>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</si>
  <si>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</si>
  <si>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</si>
  <si>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</si>
  <si>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</si>
  <si>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</si>
  <si>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</si>
  <si>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</si>
  <si>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</si>
  <si>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</si>
  <si>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</si>
  <si>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</si>
  <si>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</si>
  <si>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</si>
  <si>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</si>
  <si>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</si>
  <si>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</si>
  <si>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</si>
  <si>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</si>
  <si>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</si>
  <si>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</si>
  <si>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</si>
  <si>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</si>
  <si>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</si>
  <si>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</si>
  <si>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</si>
  <si>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</si>
  <si>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</si>
  <si>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</si>
  <si>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</si>
  <si>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</si>
  <si>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</si>
  <si>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</si>
  <si>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</si>
  <si>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</si>
  <si>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</si>
  <si>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</si>
  <si>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</si>
  <si>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</si>
  <si>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</si>
  <si>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</si>
  <si>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</si>
  <si>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</si>
  <si>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</si>
  <si>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</si>
  <si>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</si>
  <si>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</si>
  <si>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</si>
  <si>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</si>
  <si>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</si>
  <si>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</si>
  <si>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</si>
  <si>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</si>
  <si>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</si>
  <si>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</si>
  <si>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</si>
  <si>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</si>
  <si>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</si>
  <si>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</si>
  <si>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</si>
  <si>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</si>
  <si>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</si>
  <si>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</si>
  <si>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</si>
  <si>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</si>
  <si>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</si>
  <si>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</si>
  <si>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</si>
  <si>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</si>
  <si>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</si>
  <si>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</si>
  <si>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</si>
  <si>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</si>
  <si>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</si>
  <si>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</si>
  <si>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</si>
  <si>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</si>
  <si>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</si>
  <si>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</si>
  <si>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</si>
  <si>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</si>
  <si>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</si>
  <si>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</si>
  <si>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</si>
  <si>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</si>
  <si>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</si>
  <si>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</si>
  <si>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</si>
  <si>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</si>
  <si>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</si>
  <si>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</si>
  <si>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</si>
  <si>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</si>
  <si>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</si>
  <si>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</si>
  <si>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</si>
  <si>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</si>
  <si>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</si>
  <si>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</si>
  <si>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</si>
  <si>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</si>
  <si>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</si>
  <si>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</si>
  <si>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</si>
  <si>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</si>
  <si>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</si>
  <si>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</si>
  <si>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</si>
  <si>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</si>
  <si>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</si>
  <si>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</si>
  <si>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</si>
  <si>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</si>
  <si>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</si>
  <si>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</si>
  <si>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</si>
  <si>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</si>
  <si>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</si>
  <si>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</si>
  <si>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</si>
  <si>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</si>
  <si>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</si>
  <si>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</si>
  <si>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</si>
  <si>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</si>
  <si>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</si>
  <si>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</si>
  <si>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</si>
  <si>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</si>
  <si>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</si>
  <si>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</si>
  <si>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</si>
  <si>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</si>
  <si>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</si>
  <si>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</si>
  <si>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</si>
  <si>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</si>
  <si>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</si>
  <si>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</si>
  <si>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</si>
  <si>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</si>
  <si>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</si>
  <si>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</si>
  <si>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</si>
  <si>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</si>
  <si>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</si>
  <si>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</si>
  <si>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</si>
  <si>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</si>
  <si>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</si>
  <si>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</si>
  <si>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</si>
  <si>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</si>
  <si>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</si>
  <si>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</si>
  <si>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</si>
  <si>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</si>
  <si>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</si>
  <si>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</si>
  <si>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</si>
  <si>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</si>
  <si>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</si>
  <si>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</si>
  <si>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</si>
  <si>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</si>
  <si>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</si>
  <si>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</si>
  <si>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</si>
  <si>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</si>
  <si>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</si>
  <si>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</si>
  <si>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</si>
  <si>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</si>
  <si>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</si>
  <si>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</si>
  <si>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</si>
  <si>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</si>
  <si>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</si>
  <si>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</si>
  <si>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</si>
  <si>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</si>
  <si>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</si>
  <si>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</si>
  <si>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</si>
  <si>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</si>
  <si>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</si>
  <si>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</si>
  <si>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</si>
  <si>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</si>
  <si>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</si>
  <si>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</si>
  <si>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</si>
  <si>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</si>
  <si>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</si>
  <si>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</si>
  <si>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</si>
  <si>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</si>
  <si>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</si>
  <si>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</si>
  <si>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</si>
  <si>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</si>
  <si>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</si>
  <si>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</si>
  <si>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</si>
  <si>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</si>
  <si>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</si>
  <si>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</si>
  <si>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</si>
  <si>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</si>
  <si>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</si>
  <si>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</si>
  <si>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</si>
  <si>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</si>
  <si>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</si>
  <si>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</si>
  <si>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</si>
  <si>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</si>
  <si>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</si>
  <si>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</si>
  <si>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</si>
  <si>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</si>
  <si>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</si>
  <si>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</si>
  <si>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</si>
  <si>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</si>
  <si>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</si>
  <si>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</si>
  <si>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</si>
  <si>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</si>
  <si>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</si>
  <si>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</si>
  <si>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</si>
  <si>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</si>
  <si>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</si>
  <si>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</si>
  <si>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</si>
  <si>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</si>
  <si>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</si>
  <si>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</si>
  <si>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</si>
  <si>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</si>
  <si>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</si>
  <si>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</si>
  <si>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</si>
  <si>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</si>
  <si>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</si>
  <si>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</si>
  <si>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</si>
  <si>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</si>
  <si>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</si>
  <si>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</si>
  <si>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</si>
  <si>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</si>
  <si>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</si>
  <si>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</si>
  <si>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</si>
  <si>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</si>
  <si>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</si>
  <si>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</si>
  <si>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</si>
  <si>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</si>
  <si>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</si>
  <si>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</si>
  <si>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</si>
  <si>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</si>
  <si>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</si>
  <si>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</si>
  <si>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</si>
  <si>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</si>
  <si>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</si>
  <si>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</si>
  <si>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</si>
  <si>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</si>
  <si>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</si>
  <si>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</si>
  <si>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</si>
  <si>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</si>
  <si>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</si>
  <si>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</si>
  <si>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</si>
  <si>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</si>
  <si>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</si>
  <si>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</si>
  <si>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</si>
  <si>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</si>
  <si>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</si>
  <si>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</si>
  <si>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</si>
  <si>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</si>
  <si>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</si>
  <si>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</si>
  <si>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</si>
  <si>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</si>
  <si>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</si>
  <si>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</si>
  <si>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</si>
  <si>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</si>
  <si>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</si>
  <si>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</si>
  <si>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</si>
  <si>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</si>
  <si>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</si>
  <si>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</si>
  <si>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</si>
  <si>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</si>
  <si>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</si>
  <si>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</si>
  <si>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</si>
  <si>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</si>
  <si>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</si>
  <si>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</si>
  <si>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</si>
  <si>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</si>
  <si>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</si>
  <si>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</si>
  <si>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</si>
  <si>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</si>
  <si>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</si>
  <si>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</si>
  <si>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</si>
  <si>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</si>
  <si>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</si>
  <si>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</si>
  <si>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</si>
  <si>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</si>
  <si>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</si>
  <si>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</si>
  <si>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</si>
  <si>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</si>
  <si>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</si>
  <si>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</si>
  <si>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</si>
  <si>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</si>
  <si>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</si>
  <si>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</si>
  <si>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</si>
  <si>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</si>
  <si>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</si>
  <si>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</si>
  <si>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</si>
  <si>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</si>
  <si>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</si>
  <si>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</si>
  <si>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</si>
  <si>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</si>
  <si>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</si>
  <si>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</si>
  <si>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</si>
  <si>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</si>
  <si>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</si>
  <si>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</si>
  <si>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</si>
  <si>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</si>
  <si>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</si>
  <si>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</si>
  <si>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</si>
  <si>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</si>
  <si>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</si>
  <si>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</si>
  <si>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</si>
  <si>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</si>
  <si>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</si>
  <si>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</si>
  <si>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</si>
  <si>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</si>
  <si>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</si>
  <si>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</si>
  <si>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</si>
  <si>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</si>
  <si>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</si>
  <si>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</si>
  <si>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</si>
  <si>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</si>
  <si>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</si>
  <si>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</si>
  <si>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</si>
  <si>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</si>
  <si>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</si>
  <si>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</si>
  <si>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</si>
  <si>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</si>
  <si>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</si>
  <si>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</si>
  <si>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</si>
  <si>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</si>
  <si>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</si>
  <si>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</si>
  <si>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</si>
  <si>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</si>
  <si>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</si>
  <si>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</si>
  <si>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</si>
  <si>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</si>
  <si>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</si>
  <si>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</si>
  <si>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</si>
  <si>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</si>
  <si>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</si>
  <si>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</si>
  <si>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</si>
  <si>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</si>
  <si>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</si>
  <si>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</si>
  <si>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</si>
  <si>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</si>
  <si>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</si>
  <si>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</si>
  <si>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</si>
  <si>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</si>
  <si>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</si>
  <si>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</si>
  <si>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</si>
  <si>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</si>
  <si>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</si>
  <si>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</si>
  <si>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</si>
  <si>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</si>
  <si>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</si>
  <si>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</si>
  <si>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</si>
  <si>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</si>
  <si>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</si>
  <si>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</si>
  <si>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</si>
  <si>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</si>
  <si>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</si>
  <si>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</si>
  <si>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</si>
  <si>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</si>
  <si>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</si>
  <si>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</si>
  <si>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</si>
  <si>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</si>
  <si>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</si>
  <si>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</si>
  <si>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</si>
  <si>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</si>
  <si>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</si>
  <si>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</si>
  <si>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</si>
  <si>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</si>
  <si>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</si>
  <si>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</si>
  <si>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</si>
  <si>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</si>
  <si>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</si>
  <si>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</si>
  <si>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</si>
  <si>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</si>
  <si>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</si>
  <si>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</si>
  <si>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</si>
  <si>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</si>
  <si>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</si>
  <si>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</si>
  <si>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</si>
  <si>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</si>
  <si>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</si>
  <si>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</si>
  <si>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</si>
  <si>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</si>
  <si>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</si>
  <si>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</si>
  <si>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</si>
  <si>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</si>
  <si>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</si>
  <si>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</si>
  <si>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</si>
  <si>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</si>
  <si>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</si>
  <si>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</si>
  <si>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</si>
  <si>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</si>
  <si>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</si>
  <si>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</si>
  <si>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</si>
  <si>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</si>
  <si>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</si>
  <si>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</si>
  <si>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</si>
  <si>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</si>
  <si>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</si>
  <si>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</si>
  <si>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</si>
  <si>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</si>
  <si>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</si>
  <si>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</si>
  <si>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</si>
  <si>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</si>
  <si>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</si>
  <si>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</si>
  <si>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</si>
  <si>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</si>
  <si>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</si>
  <si>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</si>
  <si>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</si>
  <si>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</si>
  <si>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</si>
  <si>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</si>
  <si>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</si>
  <si>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</si>
  <si>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</si>
  <si>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</si>
  <si>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</si>
  <si>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</si>
  <si>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</si>
  <si>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</si>
  <si>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</si>
  <si>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</si>
  <si>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</si>
  <si>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</si>
  <si>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</si>
  <si>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</si>
  <si>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</si>
  <si>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</si>
  <si>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</si>
  <si>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</si>
  <si>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</si>
  <si>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</si>
  <si>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</si>
  <si>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</si>
  <si>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</si>
  <si>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</si>
  <si>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</si>
  <si>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</si>
  <si>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</si>
  <si>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</si>
  <si>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</si>
  <si>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</si>
  <si>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</si>
  <si>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</si>
  <si>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</si>
  <si>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</si>
  <si>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</si>
  <si>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</si>
  <si>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</si>
  <si>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</si>
  <si>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</si>
  <si>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</si>
  <si>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</si>
  <si>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</si>
  <si>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</si>
  <si>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</si>
  <si>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</si>
  <si>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</si>
  <si>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</si>
  <si>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</si>
  <si>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</si>
  <si>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</si>
  <si>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</si>
  <si>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</si>
  <si>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</si>
  <si>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</si>
  <si>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</si>
  <si>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</si>
  <si>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</si>
  <si>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</si>
  <si>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</si>
  <si>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</si>
  <si>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</si>
  <si>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</si>
  <si>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</si>
  <si>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</si>
  <si>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</si>
  <si>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</si>
  <si>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</si>
  <si>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</si>
  <si>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</si>
  <si>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</si>
  <si>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</si>
  <si>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</si>
  <si>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</si>
  <si>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</si>
  <si>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</si>
  <si>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</si>
  <si>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</si>
  <si>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</si>
  <si>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</si>
  <si>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</si>
  <si>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</si>
  <si>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</si>
  <si>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</si>
  <si>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</si>
  <si>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</si>
  <si>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</si>
  <si>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</si>
  <si>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</si>
  <si>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</si>
  <si>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</si>
  <si>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</si>
  <si>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</si>
  <si>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</si>
  <si>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</si>
  <si>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</si>
  <si>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</si>
  <si>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</si>
  <si>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</si>
  <si>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</si>
  <si>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</si>
  <si>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</si>
  <si>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</si>
  <si>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</si>
  <si>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</si>
  <si>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</si>
  <si>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</si>
  <si>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</si>
  <si>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</si>
  <si>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</si>
  <si>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</si>
  <si>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</si>
  <si>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</si>
  <si>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</si>
  <si>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</si>
  <si>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</si>
  <si>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</si>
  <si>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</si>
  <si>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</si>
  <si>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</si>
  <si>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</si>
  <si>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</si>
  <si>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</si>
  <si>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</si>
  <si>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</si>
  <si>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</si>
  <si>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</si>
  <si>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</si>
  <si>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</si>
  <si>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</si>
  <si>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</si>
  <si>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</si>
  <si>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</si>
  <si>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</si>
  <si>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</si>
  <si>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</si>
  <si>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</si>
  <si>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</si>
  <si>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</si>
  <si>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</si>
  <si>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</si>
  <si>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</si>
  <si>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</si>
  <si>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</si>
  <si>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</si>
  <si>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</si>
  <si>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</si>
  <si>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</si>
  <si>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</si>
  <si>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</si>
  <si>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</si>
  <si>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</si>
  <si>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</si>
  <si>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</si>
  <si>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</si>
  <si>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</si>
  <si>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</si>
  <si>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</si>
  <si>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</si>
  <si>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</si>
  <si>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</si>
  <si>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</si>
  <si>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</si>
  <si>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</si>
  <si>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</si>
  <si>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</si>
  <si>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</si>
  <si>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</si>
  <si>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</si>
  <si>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</si>
  <si>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</si>
  <si>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</si>
  <si>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</si>
  <si>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</si>
  <si>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</si>
  <si>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</si>
  <si>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</si>
  <si>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</si>
  <si>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</si>
  <si>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</si>
  <si>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</si>
  <si>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</si>
  <si>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</si>
  <si>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</si>
  <si>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</si>
  <si>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</si>
  <si>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</si>
  <si>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</si>
  <si>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</si>
  <si>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</si>
  <si>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</si>
  <si>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</si>
  <si>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</si>
  <si>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</si>
  <si>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</si>
  <si>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</si>
  <si>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</si>
  <si>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</si>
  <si>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</si>
  <si>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</si>
  <si>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</si>
  <si>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</si>
  <si>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</si>
  <si>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</si>
  <si>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</si>
  <si>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</si>
  <si>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</si>
  <si>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</si>
  <si>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</si>
  <si>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</si>
  <si>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</si>
  <si>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</si>
  <si>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</si>
  <si>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</si>
  <si>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</si>
  <si>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</si>
  <si>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</si>
  <si>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</si>
  <si>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</si>
  <si>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</si>
  <si>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</si>
  <si>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</si>
  <si>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</si>
  <si>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</si>
  <si>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</si>
  <si>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</si>
  <si>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</si>
  <si>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</si>
  <si>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</si>
  <si>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</si>
  <si>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</si>
  <si>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</si>
  <si>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</si>
  <si>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</si>
  <si>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</si>
  <si>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</si>
  <si>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</si>
  <si>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</si>
  <si>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</si>
  <si>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</si>
  <si>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</si>
  <si>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</si>
  <si>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</si>
  <si>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</si>
  <si>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</si>
  <si>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</si>
  <si>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</si>
  <si>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</si>
  <si>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</si>
  <si>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</si>
  <si>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</si>
  <si>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</si>
  <si>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</si>
  <si>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</si>
  <si>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</si>
  <si>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</si>
  <si>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</si>
  <si>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</si>
  <si>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</si>
  <si>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</si>
  <si>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</si>
  <si>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</si>
  <si>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</si>
  <si>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</si>
  <si>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</si>
  <si>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</si>
  <si>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</si>
  <si>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</si>
  <si>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</si>
  <si>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</si>
  <si>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</si>
  <si>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</si>
  <si>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</si>
  <si>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</si>
  <si>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</si>
  <si>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</si>
  <si>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</si>
  <si>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</si>
  <si>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</si>
  <si>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</si>
  <si>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</si>
  <si>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</si>
  <si>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</si>
  <si>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</si>
  <si>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</si>
  <si>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</si>
  <si>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</si>
  <si>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</si>
  <si>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</si>
  <si>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</si>
  <si>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</si>
  <si>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</si>
  <si>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</si>
  <si>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</si>
  <si>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</si>
  <si>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</si>
  <si>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</si>
  <si>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</si>
  <si>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</si>
  <si>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</si>
  <si>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</si>
  <si>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</si>
  <si>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</si>
  <si>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</si>
  <si>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</si>
  <si>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</si>
  <si>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</si>
  <si>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</si>
  <si>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</si>
  <si>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</si>
  <si>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</si>
  <si>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</si>
  <si>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</si>
  <si>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</si>
  <si>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</si>
  <si>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</si>
  <si>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</si>
  <si>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</si>
  <si>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</si>
  <si>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</si>
  <si>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</si>
  <si>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</si>
  <si>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</si>
  <si>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</si>
  <si>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</si>
  <si>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</si>
  <si>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</si>
  <si>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</si>
  <si>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</si>
  <si>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</si>
  <si>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</si>
  <si>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</si>
  <si>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</si>
  <si>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</si>
  <si>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</si>
  <si>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</si>
  <si>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</si>
  <si>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</si>
  <si>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</si>
  <si>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</si>
  <si>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</si>
  <si>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</si>
  <si>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</si>
  <si>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</si>
  <si>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</si>
  <si>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</si>
  <si>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</si>
  <si>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</si>
  <si>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</si>
  <si>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</si>
  <si>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</si>
  <si>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</si>
  <si>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</si>
  <si>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</si>
  <si>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</si>
  <si>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</si>
  <si>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</si>
  <si>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</si>
  <si>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</si>
  <si>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</si>
  <si>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</si>
  <si>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</si>
  <si>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</si>
  <si>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</si>
  <si>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</si>
  <si>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</si>
  <si>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</si>
  <si>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</si>
  <si>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</si>
  <si>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</si>
  <si>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</si>
  <si>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</si>
  <si>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</si>
  <si>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</si>
  <si>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</si>
  <si>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</si>
  <si>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</si>
  <si>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</si>
  <si>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</si>
  <si>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</si>
  <si>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</si>
  <si>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</si>
  <si>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</si>
  <si>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</si>
  <si>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</si>
  <si>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</si>
  <si>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</si>
  <si>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</si>
  <si>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</si>
  <si>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</si>
  <si>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</si>
  <si>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</si>
  <si>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</si>
  <si>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</si>
  <si>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</si>
  <si>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</si>
  <si>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</si>
  <si>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</si>
  <si>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</si>
  <si>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</si>
  <si>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</si>
  <si>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</si>
  <si>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</si>
  <si>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</si>
  <si>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</si>
  <si>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</si>
  <si>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</si>
  <si>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</si>
  <si>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</si>
  <si>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</si>
  <si>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</si>
  <si>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</si>
  <si>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</si>
  <si>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</si>
  <si>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</si>
  <si>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</si>
  <si>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</si>
  <si>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</si>
  <si>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</si>
  <si>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</si>
  <si>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</si>
  <si>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</si>
  <si>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</si>
  <si>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</si>
  <si>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</si>
  <si>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</si>
  <si>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</si>
  <si>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</si>
  <si>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</si>
  <si>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</si>
  <si>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</si>
  <si>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</si>
  <si>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</si>
  <si>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</si>
  <si>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</si>
  <si>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</si>
  <si>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</si>
  <si>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</si>
  <si>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</si>
  <si>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</si>
  <si>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</si>
  <si>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</si>
  <si>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</si>
  <si>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</si>
  <si>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</si>
  <si>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</si>
  <si>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</si>
  <si>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</si>
  <si>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</si>
  <si>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</si>
  <si>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</si>
  <si>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</si>
  <si>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</si>
  <si>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</si>
  <si>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</si>
  <si>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</si>
  <si>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</si>
  <si>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</si>
  <si>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</si>
  <si>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</si>
  <si>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</si>
  <si>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</si>
  <si>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</si>
  <si>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</si>
  <si>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</si>
  <si>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</si>
  <si>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</si>
  <si>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</si>
  <si>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</si>
  <si>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</si>
  <si>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</si>
  <si>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</si>
  <si>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</si>
  <si>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</si>
  <si>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</si>
  <si>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</si>
  <si>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</si>
  <si>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</si>
  <si>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</si>
  <si>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</si>
  <si>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</si>
  <si>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</si>
  <si>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</si>
  <si>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</si>
  <si>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</si>
  <si>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</si>
  <si>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</si>
  <si>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</si>
  <si>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</si>
  <si>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</si>
  <si>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</si>
  <si>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</si>
  <si>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</si>
  <si>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</si>
  <si>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</si>
  <si>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</si>
  <si>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</si>
  <si>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</si>
  <si>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</si>
  <si>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</si>
  <si>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</si>
  <si>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</si>
  <si>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</si>
  <si>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</si>
  <si>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</si>
  <si>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</si>
  <si>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</si>
  <si>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</si>
  <si>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</si>
  <si>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</si>
  <si>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</si>
  <si>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</si>
  <si>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</si>
  <si>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</si>
  <si>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</si>
  <si>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</si>
  <si>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</si>
  <si>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</si>
  <si>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</si>
  <si>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</si>
  <si>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</si>
  <si>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</si>
  <si>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</si>
  <si>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</si>
  <si>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</si>
  <si>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</si>
  <si>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</si>
  <si>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</si>
  <si>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</si>
  <si>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</si>
  <si>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</si>
  <si>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</si>
  <si>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</si>
  <si>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</si>
  <si>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</si>
  <si>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</si>
  <si>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</si>
  <si>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</si>
  <si>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</si>
  <si>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</si>
  <si>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</si>
  <si>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</si>
  <si>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</si>
  <si>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</si>
  <si>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</si>
  <si>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</si>
  <si>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</si>
  <si>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</si>
  <si>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</si>
  <si>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</si>
  <si>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</si>
  <si>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</si>
  <si>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</si>
  <si>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</si>
  <si>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</si>
  <si>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</si>
  <si>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</si>
  <si>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</si>
  <si>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</si>
  <si>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</si>
  <si>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</si>
  <si>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</si>
  <si>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</si>
  <si>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</si>
  <si>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</si>
  <si>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</si>
  <si>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</si>
  <si>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</si>
  <si>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</si>
  <si>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</si>
  <si>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</si>
  <si>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</si>
  <si>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</si>
  <si>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</si>
  <si>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</si>
  <si>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</si>
  <si>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</si>
  <si>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</si>
  <si>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</si>
  <si>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</si>
  <si>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</si>
  <si>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</si>
  <si>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</si>
  <si>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</si>
  <si>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</si>
  <si>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</si>
  <si>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</si>
  <si>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</si>
  <si>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</si>
  <si>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</si>
  <si>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</si>
  <si>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</si>
  <si>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</si>
  <si>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</si>
  <si>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</si>
  <si>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</si>
  <si>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</si>
  <si>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</si>
  <si>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</si>
  <si>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</si>
  <si>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</si>
  <si>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</si>
  <si>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</si>
  <si>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</si>
  <si>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</si>
  <si>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</si>
  <si>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</si>
  <si>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</si>
  <si>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</si>
  <si>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</si>
  <si>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</si>
  <si>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</si>
  <si>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</si>
  <si>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</si>
  <si>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</si>
  <si>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</si>
  <si>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</si>
  <si>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</si>
  <si>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</si>
  <si>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</si>
  <si>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</si>
  <si>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</si>
  <si>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</si>
  <si>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</si>
  <si>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</si>
  <si>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</si>
  <si>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</si>
  <si>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</si>
  <si>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</si>
  <si>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</si>
  <si>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</si>
  <si>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</si>
  <si>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</si>
  <si>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</si>
  <si>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</si>
  <si>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</si>
  <si>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</si>
  <si>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</si>
  <si>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</si>
  <si>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</si>
  <si>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</si>
  <si>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</si>
  <si>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</si>
  <si>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</si>
  <si>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</si>
  <si>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</si>
  <si>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</si>
  <si>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</si>
  <si>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</si>
  <si>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</si>
  <si>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</si>
  <si>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</si>
  <si>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</si>
  <si>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</si>
  <si>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</si>
  <si>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</si>
  <si>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</si>
  <si>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</si>
  <si>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</si>
  <si>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</si>
  <si>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</si>
  <si>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</si>
  <si>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</si>
  <si>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</si>
  <si>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</si>
  <si>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</si>
  <si>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</si>
  <si>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</si>
  <si>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</si>
  <si>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</si>
  <si>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</si>
  <si>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</si>
  <si>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</si>
  <si>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</si>
  <si>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</si>
  <si>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</si>
  <si>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</si>
  <si>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</si>
  <si>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</si>
  <si>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</si>
  <si>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</si>
  <si>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</si>
  <si>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</si>
  <si>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</si>
  <si>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</si>
  <si>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</si>
  <si>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</si>
  <si>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</si>
  <si>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</si>
  <si>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</si>
  <si>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</si>
  <si>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</si>
  <si>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</si>
  <si>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</si>
  <si>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</si>
  <si>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</si>
  <si>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</si>
  <si>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</si>
  <si>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</si>
  <si>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</si>
  <si>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</si>
  <si>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</si>
  <si>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</si>
  <si>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</si>
  <si>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</si>
  <si>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</si>
  <si>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</si>
  <si>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</si>
  <si>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</si>
  <si>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</si>
  <si>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</si>
  <si>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</si>
  <si>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</si>
  <si>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</si>
  <si>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</si>
  <si>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</si>
  <si>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</si>
  <si>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</si>
  <si>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</si>
  <si>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</si>
  <si>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</si>
  <si>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</si>
  <si>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</si>
  <si>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</si>
  <si>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</si>
  <si>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</si>
  <si>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</si>
  <si>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</si>
  <si>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</si>
  <si>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</si>
  <si>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</si>
  <si>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</si>
  <si>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</si>
  <si>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</si>
  <si>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</si>
  <si>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</si>
  <si>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</si>
  <si>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</si>
  <si>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</si>
  <si>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</si>
  <si>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</si>
  <si>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</si>
  <si>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</si>
  <si>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</si>
  <si>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</si>
  <si>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</si>
  <si>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</si>
  <si>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</si>
  <si>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</si>
  <si>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</si>
  <si>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</si>
  <si>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</si>
  <si>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</si>
  <si>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</si>
  <si>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</si>
  <si>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</si>
  <si>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</si>
  <si>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</si>
  <si>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</si>
  <si>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</si>
  <si>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</si>
  <si>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</si>
  <si>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</si>
  <si>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</si>
  <si>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</si>
  <si>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</si>
  <si>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</si>
  <si>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</si>
  <si>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</si>
  <si>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</si>
  <si>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</si>
  <si>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</si>
  <si>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</si>
  <si>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</si>
  <si>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</si>
  <si>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</si>
  <si>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</si>
  <si>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</si>
  <si>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</si>
  <si>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</si>
  <si>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</si>
  <si>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</si>
  <si>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</si>
  <si>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</si>
  <si>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</si>
  <si>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</si>
  <si>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</si>
  <si>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</si>
  <si>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</si>
  <si>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</si>
  <si>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</si>
  <si>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</si>
  <si>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</si>
  <si>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</si>
  <si>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</si>
  <si>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</si>
  <si>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</si>
  <si>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</si>
  <si>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</si>
  <si>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</si>
  <si>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</si>
  <si>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</si>
  <si>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</si>
  <si>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</si>
  <si>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</si>
  <si>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</si>
  <si>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</si>
  <si>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</si>
  <si>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</si>
  <si>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</si>
  <si>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</si>
  <si>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</si>
  <si>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</si>
  <si>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</si>
  <si>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</si>
  <si>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</si>
  <si>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</si>
  <si>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</si>
  <si>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</si>
  <si>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</si>
  <si>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</si>
  <si>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</si>
  <si>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</si>
  <si>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</si>
  <si>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</si>
  <si>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</si>
  <si>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</si>
  <si>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</si>
  <si>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</si>
  <si>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</si>
  <si>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</si>
  <si>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</si>
  <si>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</si>
  <si>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</si>
  <si>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</si>
  <si>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</si>
  <si>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</si>
  <si>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</si>
  <si>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</si>
  <si>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</si>
  <si>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</si>
  <si>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</si>
  <si>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</si>
  <si>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</si>
  <si>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</si>
  <si>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</si>
  <si>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</si>
  <si>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</si>
  <si>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</si>
  <si>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</si>
  <si>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</si>
  <si>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</si>
  <si>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</si>
  <si>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</si>
  <si>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</si>
  <si>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</si>
  <si>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</si>
  <si>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</si>
  <si>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</si>
  <si>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</si>
  <si>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</si>
  <si>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</si>
  <si>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</si>
  <si>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</si>
  <si>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</si>
  <si>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</si>
  <si>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</si>
  <si>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</si>
  <si>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</si>
  <si>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</si>
  <si>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</si>
  <si>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</si>
  <si>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</si>
  <si>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</si>
  <si>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</si>
  <si>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</si>
  <si>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</si>
  <si>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</si>
  <si>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</si>
  <si>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</si>
  <si>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</si>
  <si>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</si>
  <si>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</si>
  <si>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</si>
  <si>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</si>
  <si>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</si>
  <si>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</si>
  <si>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</si>
  <si>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</si>
  <si>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</si>
  <si>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</si>
  <si>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</si>
  <si>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</si>
  <si>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</si>
  <si>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</si>
  <si>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</si>
  <si>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</si>
  <si>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</si>
  <si>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</si>
  <si>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</si>
  <si>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</si>
  <si>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</si>
  <si>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</si>
  <si>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</si>
  <si>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</si>
  <si>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</si>
  <si>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</si>
  <si>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</si>
  <si>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</si>
  <si>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</si>
  <si>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</si>
  <si>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</si>
  <si>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</si>
  <si>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</si>
  <si>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</si>
  <si>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</si>
  <si>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</si>
  <si>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</si>
  <si>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</si>
  <si>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</si>
  <si>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</si>
  <si>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</si>
  <si>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</si>
  <si>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</si>
  <si>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</si>
  <si>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</si>
  <si>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</si>
  <si>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</si>
  <si>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</si>
  <si>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</si>
  <si>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</si>
  <si>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</si>
  <si>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</si>
  <si>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</si>
  <si>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</si>
  <si>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</si>
  <si>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</si>
  <si>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</si>
  <si>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</si>
  <si>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</si>
  <si>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</si>
  <si>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</si>
  <si>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</si>
  <si>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</si>
  <si>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</si>
  <si>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</si>
  <si>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</si>
  <si>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</si>
  <si>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</si>
  <si>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</si>
  <si>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</si>
  <si>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</si>
  <si>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</si>
  <si>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</si>
  <si>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</si>
  <si>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</si>
  <si>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</si>
  <si>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</si>
  <si>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</si>
  <si>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</si>
  <si>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</si>
  <si>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</si>
  <si>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</si>
  <si>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</si>
  <si>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</si>
  <si>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</si>
  <si>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</si>
  <si>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</si>
  <si>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</si>
  <si>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</si>
  <si>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</si>
  <si>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</si>
  <si>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</si>
  <si>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</si>
  <si>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</si>
  <si>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</si>
  <si>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</si>
  <si>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</si>
  <si>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</si>
  <si>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</si>
  <si>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</si>
  <si>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</si>
  <si>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</si>
  <si>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</si>
  <si>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</si>
  <si>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</si>
  <si>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</si>
  <si>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</si>
  <si>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</si>
  <si>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</si>
  <si>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</si>
  <si>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</si>
  <si>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</si>
  <si>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</si>
  <si>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</si>
  <si>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</si>
  <si>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</si>
  <si>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</si>
  <si>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</si>
  <si>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</si>
  <si>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</si>
  <si>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</si>
  <si>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</si>
  <si>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</si>
  <si>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</si>
  <si>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</si>
  <si>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</si>
  <si>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</si>
  <si>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</si>
  <si>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</si>
  <si>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</si>
  <si>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</si>
  <si>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</si>
  <si>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</si>
  <si>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</si>
  <si>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</si>
  <si>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</si>
  <si>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</si>
  <si>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</si>
  <si>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</si>
  <si>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</si>
  <si>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</si>
  <si>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</si>
  <si>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</si>
  <si>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</si>
  <si>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</si>
  <si>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</si>
  <si>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</si>
  <si>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</si>
  <si>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</si>
  <si>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</si>
  <si>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</si>
  <si>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</si>
  <si>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</si>
  <si>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</si>
  <si>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</si>
  <si>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</si>
  <si>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</si>
  <si>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</si>
  <si>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</si>
  <si>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</si>
  <si>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</si>
  <si>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</si>
  <si>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</si>
  <si>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</si>
  <si>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</si>
  <si>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</si>
  <si>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</si>
  <si>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</si>
  <si>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</si>
  <si>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</si>
  <si>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</si>
  <si>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</si>
  <si>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</si>
  <si>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</si>
  <si>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</si>
  <si>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</si>
  <si>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</si>
  <si>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</si>
  <si>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</si>
  <si>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</si>
  <si>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</si>
  <si>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</si>
  <si>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</si>
  <si>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</si>
  <si>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</si>
  <si>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</si>
  <si>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</si>
  <si>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</si>
  <si>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</si>
  <si>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</si>
  <si>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</si>
  <si>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</si>
  <si>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</si>
  <si>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</si>
  <si>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</si>
  <si>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</si>
  <si>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</si>
  <si>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</si>
  <si>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</si>
  <si>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</si>
  <si>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</si>
  <si>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</si>
  <si>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</si>
  <si>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</si>
  <si>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</si>
  <si>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</si>
  <si>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</si>
  <si>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</si>
  <si>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</si>
  <si>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</si>
  <si>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</si>
  <si>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</si>
  <si>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</si>
  <si>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</si>
  <si>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</si>
  <si>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</si>
  <si>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</si>
  <si>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</si>
  <si>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</si>
  <si>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</si>
  <si>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</si>
  <si>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</si>
  <si>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</si>
  <si>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</si>
  <si>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</si>
  <si>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</si>
  <si>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</si>
  <si>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</si>
  <si>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</si>
  <si>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</si>
  <si>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</si>
  <si>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</si>
  <si>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</si>
  <si>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</si>
  <si>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</si>
  <si>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</si>
  <si>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</si>
  <si>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</si>
  <si>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</si>
  <si>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</si>
  <si>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</si>
  <si>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</si>
  <si>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</si>
  <si>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</si>
  <si>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</si>
  <si>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</si>
  <si>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</si>
  <si>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</si>
  <si>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</si>
  <si>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</si>
  <si>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</si>
  <si>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</si>
  <si>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</si>
  <si>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</si>
  <si>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</si>
  <si>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</si>
  <si>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</si>
  <si>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</si>
  <si>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</si>
  <si>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</si>
  <si>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</si>
  <si>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</si>
  <si>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</si>
  <si>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</si>
  <si>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</si>
  <si>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</si>
  <si>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</si>
  <si>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</si>
  <si>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</si>
  <si>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</si>
  <si>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</si>
  <si>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</si>
  <si>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</si>
  <si>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</si>
  <si>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</si>
  <si>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</si>
  <si>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</si>
  <si>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</si>
  <si>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</si>
  <si>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</si>
  <si>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</si>
  <si>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</si>
  <si>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</si>
  <si>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</si>
  <si>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</si>
  <si>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</si>
  <si>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</si>
  <si>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</si>
  <si>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</si>
  <si>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</si>
  <si>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</si>
  <si>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</si>
  <si>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</si>
  <si>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</si>
  <si>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</si>
  <si>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</si>
  <si>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</si>
  <si>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</si>
  <si>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</si>
  <si>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</si>
  <si>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</si>
  <si>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</si>
  <si>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</si>
  <si>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</si>
  <si>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</si>
  <si>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</si>
  <si>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</si>
  <si>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</si>
  <si>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</si>
  <si>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</si>
  <si>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</si>
  <si>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</si>
  <si>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</si>
  <si>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</si>
  <si>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</si>
  <si>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</si>
  <si>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</si>
  <si>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</si>
  <si>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</si>
  <si>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</si>
  <si>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</si>
  <si>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</si>
  <si>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</si>
  <si>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</si>
  <si>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</si>
  <si>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</si>
  <si>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</si>
  <si>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</si>
  <si>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</si>
  <si>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</si>
  <si>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</si>
  <si>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</si>
  <si>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</si>
  <si>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</si>
  <si>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</si>
  <si>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</si>
  <si>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</si>
  <si>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</si>
  <si>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</si>
  <si>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</si>
  <si>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</si>
  <si>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</si>
  <si>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</si>
  <si>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</si>
  <si>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</si>
  <si>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</si>
  <si>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</si>
  <si>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</si>
  <si>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</si>
  <si>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</si>
  <si>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</si>
  <si>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</si>
  <si>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</si>
  <si>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</si>
  <si>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</si>
  <si>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</si>
  <si>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</si>
  <si>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</si>
  <si>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</si>
  <si>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</si>
  <si>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</si>
  <si>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</si>
  <si>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</si>
  <si>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</si>
  <si>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</si>
  <si>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</si>
  <si>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</si>
  <si>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</si>
  <si>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</si>
  <si>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</si>
  <si>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</si>
  <si>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</si>
  <si>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</si>
  <si>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</si>
  <si>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</si>
  <si>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</si>
  <si>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</si>
  <si>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</si>
  <si>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</si>
  <si>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</si>
  <si>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</si>
  <si>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</si>
  <si>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</si>
  <si>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</si>
  <si>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</si>
  <si>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</si>
  <si>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</si>
  <si>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</si>
  <si>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</si>
  <si>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</si>
  <si>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</si>
  <si>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</si>
  <si>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</si>
  <si>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</si>
  <si>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</si>
  <si>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</si>
  <si>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</si>
  <si>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</si>
  <si>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</si>
  <si>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</si>
  <si>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</si>
  <si>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</si>
  <si>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</si>
  <si>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</si>
  <si>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</si>
  <si>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</si>
  <si>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</si>
  <si>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</si>
  <si>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</si>
  <si>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</si>
  <si>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</si>
  <si>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</si>
  <si>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</si>
  <si>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</si>
  <si>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</si>
  <si>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</si>
  <si>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</si>
  <si>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</si>
  <si>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</si>
  <si>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</si>
  <si>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</si>
  <si>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</si>
  <si>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</si>
  <si>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</si>
  <si>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</si>
  <si>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</si>
  <si>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</si>
  <si>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</si>
  <si>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</si>
  <si>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</si>
  <si>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</si>
  <si>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</si>
  <si>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</si>
  <si>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</si>
  <si>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</si>
  <si>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</si>
  <si>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</si>
  <si>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</si>
  <si>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</si>
  <si>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</si>
  <si>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</si>
  <si>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</si>
  <si>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</si>
  <si>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</si>
  <si>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</si>
  <si>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</si>
  <si>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</si>
  <si>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</si>
  <si>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</si>
  <si>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</si>
  <si>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</si>
  <si>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</si>
  <si>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</si>
  <si>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</si>
  <si>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</si>
  <si>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</si>
  <si>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</si>
  <si>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</si>
  <si>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</si>
  <si>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</si>
  <si>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</si>
  <si>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</si>
  <si>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</si>
  <si>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</si>
  <si>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</si>
  <si>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</si>
  <si>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</si>
  <si>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</si>
  <si>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</si>
  <si>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</si>
  <si>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</si>
  <si>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</si>
  <si>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</si>
  <si>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</si>
  <si>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</si>
  <si>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</si>
  <si>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</si>
  <si>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</si>
  <si>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</si>
  <si>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</si>
  <si>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</si>
  <si>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</si>
  <si>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</si>
  <si>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</si>
  <si>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</si>
  <si>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</si>
  <si>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</si>
  <si>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</si>
  <si>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</si>
  <si>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</si>
  <si>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</si>
  <si>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</si>
  <si>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</si>
  <si>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</si>
  <si>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</si>
  <si>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</si>
  <si>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</si>
  <si>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</si>
  <si>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</si>
  <si>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</si>
  <si>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</si>
  <si>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</si>
  <si>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</si>
  <si>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</si>
  <si>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</si>
  <si>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</si>
  <si>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</si>
  <si>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</si>
  <si>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</si>
  <si>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</si>
  <si>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</si>
  <si>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</si>
  <si>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</si>
  <si>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</si>
  <si>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</si>
  <si>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</si>
  <si>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</si>
  <si>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</si>
  <si>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</si>
  <si>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</si>
  <si>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</si>
  <si>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</si>
  <si>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</si>
  <si>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</si>
  <si>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</si>
  <si>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</si>
  <si>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</si>
  <si>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</si>
  <si>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</si>
  <si>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</si>
  <si>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</si>
  <si>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</si>
  <si>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</si>
  <si>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</si>
  <si>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</si>
  <si>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</si>
  <si>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</si>
  <si>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</si>
  <si>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</si>
  <si>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</si>
  <si>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</si>
  <si>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</si>
  <si>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</si>
  <si>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</si>
  <si>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</si>
  <si>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</si>
  <si>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</si>
  <si>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</si>
  <si>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</si>
  <si>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</si>
  <si>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</si>
  <si>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</si>
  <si>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</si>
  <si>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</si>
  <si>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</si>
  <si>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</si>
  <si>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</si>
  <si>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</si>
  <si>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</si>
  <si>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</si>
  <si>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</si>
  <si>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</si>
  <si>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</si>
  <si>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</si>
  <si>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</si>
  <si>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</si>
  <si>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</si>
  <si>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</si>
  <si>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</si>
  <si>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</si>
  <si>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</si>
  <si>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</si>
  <si>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</si>
  <si>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</si>
  <si>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</si>
  <si>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</si>
  <si>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</si>
  <si>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</si>
  <si>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</si>
  <si>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</si>
  <si>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</si>
  <si>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</si>
  <si>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</si>
  <si>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</si>
  <si>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</si>
  <si>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</si>
  <si>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</si>
  <si>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</si>
  <si>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</si>
  <si>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</si>
  <si>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</si>
  <si>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</si>
  <si>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</si>
  <si>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</si>
  <si>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</si>
  <si>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</si>
  <si>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</si>
  <si>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</si>
  <si>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</si>
  <si>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</si>
  <si>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</si>
  <si>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</si>
  <si>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</si>
  <si>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</si>
  <si>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</si>
  <si>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</si>
  <si>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</si>
  <si>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</si>
  <si>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</si>
  <si>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</si>
  <si>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</si>
  <si>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</si>
  <si>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</si>
  <si>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</si>
  <si>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</si>
  <si>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</si>
  <si>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</si>
  <si>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</si>
  <si>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</si>
  <si>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</si>
  <si>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</si>
  <si>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</si>
  <si>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</si>
  <si>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</si>
  <si>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</si>
  <si>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</si>
  <si>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</si>
  <si>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</si>
  <si>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</si>
  <si>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</si>
  <si>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</si>
  <si>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</si>
  <si>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</si>
  <si>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</si>
  <si>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</si>
  <si>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</si>
  <si>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</si>
  <si>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</si>
  <si>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</si>
  <si>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</si>
  <si>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</si>
  <si>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</si>
  <si>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</si>
  <si>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</si>
  <si>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</si>
  <si>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</si>
  <si>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</si>
  <si>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</si>
  <si>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</si>
  <si>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</si>
  <si>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</si>
  <si>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</si>
  <si>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</si>
  <si>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</si>
  <si>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</si>
  <si>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</si>
  <si>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</si>
  <si>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</si>
  <si>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</si>
  <si>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</si>
  <si>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</si>
  <si>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</si>
  <si>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</si>
  <si>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</si>
  <si>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</si>
  <si>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</si>
  <si>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</si>
  <si>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</si>
  <si>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</si>
  <si>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</si>
  <si>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</si>
  <si>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</si>
  <si>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</si>
  <si>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</si>
  <si>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</si>
  <si>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</si>
  <si>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</si>
  <si>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</si>
  <si>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</si>
  <si>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</si>
  <si>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</si>
  <si>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</si>
  <si>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</si>
  <si>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</si>
  <si>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</si>
  <si>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</si>
  <si>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</si>
  <si>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</si>
  <si>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</si>
  <si>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</si>
  <si>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</si>
  <si>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</si>
  <si>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</si>
  <si>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</si>
  <si>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</si>
  <si>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</si>
  <si>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</si>
  <si>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</si>
  <si>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</si>
  <si>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</si>
  <si>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</si>
  <si>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</si>
  <si>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</si>
  <si>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</si>
  <si>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</si>
  <si>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</si>
  <si>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</si>
  <si>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</si>
  <si>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</si>
  <si>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</si>
  <si>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</si>
  <si>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</si>
  <si>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</si>
  <si>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</si>
  <si>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</si>
  <si>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</si>
  <si>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</si>
  <si>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</si>
  <si>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</si>
  <si>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</si>
  <si>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</si>
  <si>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</si>
  <si>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</si>
  <si>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</si>
  <si>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</si>
  <si>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</si>
  <si>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</si>
  <si>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</si>
  <si>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</si>
  <si>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</si>
  <si>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</si>
  <si>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</si>
  <si>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</si>
  <si>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</si>
  <si>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</si>
  <si>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</si>
  <si>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</si>
  <si>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</si>
  <si>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</si>
  <si>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</si>
  <si>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</si>
  <si>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</si>
  <si>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</si>
  <si>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</si>
  <si>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</si>
  <si>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</si>
  <si>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</si>
  <si>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</si>
  <si>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</si>
  <si>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</si>
  <si>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</si>
  <si>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</si>
  <si>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</si>
  <si>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</si>
  <si>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</si>
  <si>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</si>
  <si>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</si>
  <si>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</si>
  <si>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</si>
  <si>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</si>
  <si>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</si>
  <si>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</si>
  <si>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</si>
  <si>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</si>
  <si>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</si>
  <si>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</si>
  <si>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</si>
  <si>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</si>
  <si>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</si>
  <si>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</si>
  <si>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</si>
  <si>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</si>
  <si>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</si>
  <si>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</si>
  <si>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</si>
  <si>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</si>
  <si>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</si>
  <si>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</si>
  <si>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</si>
  <si>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</si>
  <si>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</si>
  <si>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</si>
  <si>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</si>
  <si>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</si>
  <si>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</si>
  <si>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</si>
  <si>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</si>
  <si>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</si>
  <si>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</si>
  <si>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</si>
  <si>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</si>
  <si>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</si>
  <si>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</si>
  <si>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</si>
  <si>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</si>
  <si>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</si>
  <si>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</si>
  <si>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</si>
  <si>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</si>
  <si>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</si>
  <si>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</si>
  <si>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</si>
  <si>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</si>
  <si>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</si>
  <si>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</si>
  <si>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</si>
  <si>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</si>
  <si>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</si>
  <si>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</si>
  <si>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</si>
  <si>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</si>
  <si>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</si>
  <si>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</si>
  <si>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</si>
  <si>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</si>
  <si>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</si>
  <si>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</si>
  <si>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</si>
  <si>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</si>
  <si>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</si>
  <si>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</si>
  <si>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</si>
  <si>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</si>
  <si>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</si>
  <si>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</si>
  <si>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</si>
  <si>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</si>
  <si>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</si>
  <si>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</si>
  <si>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</si>
  <si>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</si>
  <si>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</si>
  <si>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</si>
  <si>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</si>
  <si>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</si>
  <si>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</si>
  <si>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</si>
  <si>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</si>
  <si>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</si>
  <si>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</si>
  <si>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</si>
  <si>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</si>
  <si>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</si>
  <si>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</si>
  <si>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</si>
  <si>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</si>
  <si>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</si>
  <si>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</si>
  <si>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</si>
  <si>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</si>
  <si>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</si>
  <si>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</si>
  <si>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</si>
  <si>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</si>
  <si>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</si>
  <si>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</si>
  <si>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</si>
  <si>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</si>
  <si>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</si>
  <si>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</si>
  <si>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</si>
  <si>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</si>
  <si>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</si>
  <si>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</si>
  <si>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</si>
  <si>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</si>
  <si>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</si>
  <si>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</si>
  <si>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</si>
  <si>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</si>
  <si>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</si>
  <si>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</si>
  <si>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</si>
  <si>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</si>
  <si>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</si>
  <si>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</si>
  <si>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</si>
  <si>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</si>
  <si>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</si>
  <si>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</si>
  <si>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</si>
  <si>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</si>
  <si>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</si>
  <si>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</si>
  <si>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</si>
  <si>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</si>
  <si>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</si>
  <si>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</si>
  <si>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</si>
  <si>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</si>
  <si>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</si>
  <si>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</si>
  <si>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</si>
  <si>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</si>
  <si>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</si>
  <si>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</si>
  <si>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</si>
  <si>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</si>
  <si>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</si>
  <si>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</si>
  <si>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</si>
  <si>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</si>
  <si>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</si>
  <si>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</si>
  <si>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</si>
  <si>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</si>
  <si>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</si>
  <si>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</si>
  <si>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</si>
  <si>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</si>
  <si>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</si>
  <si>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</si>
  <si>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</si>
  <si>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</si>
  <si>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</si>
  <si>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</si>
  <si>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</si>
  <si>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</si>
  <si>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</si>
  <si>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</si>
  <si>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</si>
  <si>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</si>
  <si>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</si>
  <si>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</si>
  <si>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</si>
  <si>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</si>
  <si>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</si>
  <si>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</si>
  <si>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</si>
  <si>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</si>
  <si>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</si>
  <si>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</si>
  <si>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</si>
  <si>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</si>
  <si>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</si>
  <si>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</si>
  <si>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</si>
  <si>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</si>
  <si>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</si>
  <si>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</si>
  <si>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</si>
  <si>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</si>
  <si>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</si>
  <si>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</si>
  <si>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</si>
  <si>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</si>
  <si>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</si>
  <si>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</si>
  <si>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</si>
  <si>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</si>
  <si>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</si>
  <si>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</si>
  <si>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</si>
  <si>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</si>
  <si>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</si>
  <si>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</si>
  <si>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</si>
  <si>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</si>
  <si>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</si>
  <si>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</si>
  <si>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</si>
  <si>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</si>
  <si>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</si>
  <si>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</si>
  <si>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</si>
  <si>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</si>
  <si>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</si>
  <si>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</si>
  <si>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</si>
  <si>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</si>
  <si>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</si>
  <si>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</si>
  <si>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</si>
  <si>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</si>
  <si>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</si>
  <si>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</si>
  <si>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</si>
  <si>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</si>
  <si>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</si>
  <si>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</si>
  <si>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</si>
  <si>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</si>
  <si>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</si>
  <si>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</si>
  <si>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</si>
  <si>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</si>
  <si>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</si>
  <si>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</si>
  <si>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</si>
  <si>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</si>
  <si>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</si>
  <si>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</si>
  <si>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</si>
  <si>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</si>
  <si>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</si>
  <si>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</si>
  <si>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</si>
  <si>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</si>
  <si>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</si>
  <si>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</si>
  <si>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</si>
  <si>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</si>
  <si>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</si>
  <si>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</si>
  <si>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</si>
  <si>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</si>
  <si>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</si>
  <si>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</si>
  <si>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</si>
  <si>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</si>
  <si>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</si>
  <si>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</si>
  <si>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</si>
  <si>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</si>
  <si>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</si>
  <si>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</si>
  <si>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</si>
  <si>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</si>
  <si>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</si>
  <si>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</si>
  <si>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</si>
  <si>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</si>
  <si>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</si>
  <si>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</si>
  <si>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</si>
  <si>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</si>
  <si>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</si>
  <si>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</si>
  <si>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</si>
  <si>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</si>
  <si>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</si>
  <si>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</si>
  <si>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</si>
  <si>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</si>
  <si>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</si>
  <si>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</si>
  <si>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</si>
  <si>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</si>
  <si>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</si>
  <si>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</si>
  <si>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</si>
  <si>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</si>
  <si>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</si>
  <si>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</si>
  <si>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</si>
  <si>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</si>
  <si>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</si>
  <si>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</si>
  <si>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</si>
  <si>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</si>
  <si>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</si>
  <si>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</si>
  <si>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</si>
  <si>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</si>
  <si>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</si>
  <si>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</si>
  <si>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</si>
  <si>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</si>
  <si>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</si>
  <si>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</si>
  <si>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</si>
  <si>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</si>
  <si>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</si>
  <si>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</si>
  <si>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</si>
  <si>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</si>
  <si>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</si>
  <si>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</si>
  <si>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</si>
  <si>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</si>
  <si>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</si>
  <si>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</si>
  <si>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</si>
  <si>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</si>
  <si>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</si>
  <si>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</si>
  <si>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</si>
  <si>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</si>
  <si>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</si>
  <si>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</si>
  <si>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</si>
  <si>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</si>
  <si>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</si>
  <si>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</si>
  <si>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</si>
  <si>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</si>
  <si>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</si>
  <si>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</si>
  <si>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</si>
  <si>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</si>
  <si>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</si>
  <si>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</si>
  <si>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</si>
  <si>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</si>
  <si>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</si>
  <si>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</si>
  <si>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</si>
  <si>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</si>
  <si>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</si>
  <si>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</si>
  <si>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</si>
  <si>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</si>
  <si>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</si>
  <si>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</si>
  <si>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</si>
  <si>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</si>
  <si>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</si>
  <si>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</si>
  <si>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</si>
  <si>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</si>
  <si>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</si>
  <si>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</si>
  <si>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</si>
  <si>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</si>
  <si>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</si>
  <si>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</si>
  <si>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</si>
  <si>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</si>
  <si>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</si>
  <si>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</si>
  <si>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</si>
  <si>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</si>
  <si>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</si>
  <si>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</si>
  <si>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</si>
  <si>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</si>
  <si>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</si>
  <si>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</si>
  <si>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</si>
  <si>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</si>
  <si>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</si>
  <si>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</si>
  <si>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</si>
  <si>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</si>
  <si>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</si>
  <si>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</si>
  <si>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</si>
  <si>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</si>
  <si>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</si>
  <si>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</si>
  <si>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</si>
  <si>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</si>
  <si>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</si>
  <si>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</si>
  <si>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</si>
  <si>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</si>
  <si>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</si>
  <si>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</si>
  <si>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</si>
  <si>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</si>
  <si>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</si>
  <si>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</si>
  <si>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</si>
  <si>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</si>
  <si>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</si>
  <si>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</si>
  <si>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</si>
  <si>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</si>
  <si>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</si>
  <si>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</si>
  <si>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</si>
  <si>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</si>
  <si>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</si>
  <si>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</si>
  <si>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</si>
  <si>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</si>
  <si>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</si>
  <si>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</si>
  <si>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</si>
  <si>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</si>
  <si>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</si>
  <si>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</si>
  <si>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</si>
  <si>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</si>
  <si>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</si>
  <si>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</si>
  <si>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</si>
  <si>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</si>
  <si>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</si>
  <si>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</si>
  <si>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</si>
  <si>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</si>
  <si>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</si>
  <si>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</si>
  <si>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</si>
  <si>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</si>
  <si>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</si>
  <si>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</si>
  <si>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</si>
  <si>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</si>
  <si>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</si>
  <si>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</si>
  <si>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</si>
  <si>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</si>
  <si>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</si>
  <si>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</si>
  <si>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</si>
  <si>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</si>
  <si>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</si>
  <si>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</si>
  <si>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</si>
  <si>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</si>
  <si>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</si>
  <si>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</si>
  <si>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</si>
  <si>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</si>
  <si>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</si>
  <si>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</si>
  <si>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</si>
  <si>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</si>
  <si>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</si>
  <si>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</si>
  <si>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</si>
  <si>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</si>
  <si>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</si>
  <si>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</si>
  <si>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</si>
  <si>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</si>
  <si>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</si>
  <si>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</si>
  <si>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</si>
  <si>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</si>
  <si>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</si>
  <si>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</si>
  <si>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</si>
  <si>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</si>
  <si>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</si>
  <si>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</si>
  <si>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</si>
  <si>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</si>
  <si>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</si>
  <si>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</si>
  <si>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</si>
  <si>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</si>
  <si>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</si>
  <si>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</si>
  <si>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</si>
  <si>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</si>
  <si>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</si>
  <si>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</si>
  <si>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</si>
  <si>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</si>
  <si>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</si>
  <si>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</si>
  <si>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</si>
  <si>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</si>
  <si>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</si>
  <si>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</si>
  <si>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</si>
  <si>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</si>
  <si>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</si>
  <si>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</si>
  <si>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</si>
  <si>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</si>
  <si>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</si>
  <si>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</si>
  <si>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</si>
  <si>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</si>
  <si>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</si>
  <si>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</si>
  <si>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</si>
  <si>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</si>
  <si>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</si>
  <si>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</si>
  <si>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</si>
  <si>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</si>
  <si>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</si>
  <si>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</si>
  <si>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</si>
  <si>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</si>
  <si>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</si>
  <si>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</si>
  <si>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</si>
  <si>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</si>
  <si>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</si>
  <si>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</si>
  <si>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</si>
  <si>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</si>
  <si>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</si>
  <si>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</si>
  <si>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</si>
  <si>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</si>
  <si>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</si>
  <si>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</si>
  <si>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</si>
  <si>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</si>
  <si>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</si>
  <si>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</si>
  <si>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</si>
  <si>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</si>
  <si>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</si>
  <si>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</si>
  <si>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</si>
  <si>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</si>
  <si>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</si>
  <si>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</si>
  <si>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</si>
  <si>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</si>
  <si>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</si>
  <si>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</si>
  <si>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</si>
  <si>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</si>
  <si>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</si>
  <si>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</si>
  <si>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</si>
  <si>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</si>
  <si>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</si>
  <si>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</si>
  <si>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</si>
  <si>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</si>
  <si>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</si>
  <si>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</si>
  <si>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</si>
  <si>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</si>
  <si>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</si>
  <si>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</si>
  <si>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</si>
  <si>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</si>
  <si>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</si>
  <si>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</si>
  <si>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</si>
  <si>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</si>
  <si>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</si>
  <si>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</si>
  <si>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</si>
  <si>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</si>
  <si>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</si>
  <si>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</si>
  <si>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</si>
  <si>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</si>
  <si>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</si>
  <si>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</si>
  <si>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</si>
  <si>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</si>
  <si>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</si>
  <si>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</si>
  <si>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</si>
  <si>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</si>
  <si>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</si>
  <si>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</si>
  <si>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</si>
  <si>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</si>
  <si>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</si>
  <si>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</si>
  <si>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</si>
  <si>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</si>
  <si>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</si>
  <si>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</si>
  <si>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</si>
  <si>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</si>
  <si>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</si>
  <si>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</si>
  <si>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</si>
  <si>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</si>
  <si>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</si>
  <si>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</si>
  <si>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</si>
  <si>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</si>
  <si>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</si>
  <si>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</si>
  <si>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</si>
  <si>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</si>
  <si>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</si>
  <si>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</si>
  <si>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</si>
  <si>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</si>
  <si>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</si>
  <si>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</si>
  <si>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</si>
  <si>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</si>
  <si>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</si>
  <si>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</si>
  <si>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</si>
  <si>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</si>
  <si>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</si>
  <si>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</si>
  <si>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</si>
  <si>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</si>
  <si>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</si>
  <si>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</si>
  <si>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</si>
  <si>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</si>
  <si>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</si>
  <si>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</si>
  <si>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</si>
  <si>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</si>
  <si>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</si>
  <si>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</si>
  <si>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</si>
  <si>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</si>
  <si>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</si>
  <si>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</si>
  <si>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</si>
  <si>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</si>
  <si>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</si>
  <si>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</si>
  <si>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</si>
  <si>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</si>
  <si>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</si>
  <si>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</si>
  <si>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</si>
  <si>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</si>
  <si>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</si>
  <si>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</si>
  <si>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</si>
  <si>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</si>
  <si>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</si>
  <si>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</si>
  <si>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</si>
  <si>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</si>
  <si>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</si>
  <si>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</si>
  <si>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</si>
  <si>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</si>
  <si>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</si>
  <si>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</si>
  <si>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</si>
  <si>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</si>
  <si>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</si>
  <si>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</si>
  <si>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</si>
  <si>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</si>
  <si>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</si>
  <si>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</si>
  <si>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</si>
  <si>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</si>
  <si>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</si>
  <si>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</si>
  <si>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</si>
  <si>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</si>
  <si>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</si>
  <si>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</si>
  <si>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</si>
  <si>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</si>
  <si>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</si>
  <si>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</si>
  <si>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</si>
  <si>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</si>
  <si>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</si>
  <si>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</si>
  <si>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</si>
  <si>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</si>
  <si>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</si>
  <si>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</si>
  <si>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</si>
  <si>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</si>
  <si>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</si>
  <si>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</si>
  <si>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</si>
  <si>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</si>
  <si>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</si>
  <si>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</si>
  <si>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</si>
  <si>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</si>
  <si>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</si>
  <si>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</si>
  <si>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</si>
  <si>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</si>
  <si>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</si>
  <si>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</si>
  <si>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</si>
  <si>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</si>
  <si>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</si>
  <si>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</si>
  <si>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</si>
  <si>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</si>
  <si>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</si>
  <si>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</si>
  <si>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</si>
  <si>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</si>
  <si>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</si>
  <si>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</si>
  <si>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</si>
  <si>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</si>
  <si>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</si>
  <si>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</si>
  <si>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</si>
  <si>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</si>
  <si>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</si>
  <si>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</si>
  <si>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</si>
  <si>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</si>
  <si>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</si>
  <si>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</si>
  <si>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</si>
  <si>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</si>
  <si>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</si>
  <si>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</si>
  <si>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</si>
  <si>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</si>
  <si>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</si>
  <si>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</si>
  <si>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</si>
  <si>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</si>
  <si>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</si>
  <si>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</si>
  <si>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</si>
  <si>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</si>
  <si>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</si>
  <si>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</si>
  <si>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</si>
  <si>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</si>
  <si>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</si>
  <si>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</si>
  <si>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</si>
  <si>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</si>
  <si>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</si>
  <si>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</si>
  <si>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</si>
  <si>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</si>
  <si>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</si>
  <si>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</si>
  <si>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</si>
  <si>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</si>
  <si>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</si>
  <si>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</si>
  <si>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</si>
  <si>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</si>
  <si>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</si>
  <si>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</si>
  <si>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</si>
  <si>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</si>
  <si>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</si>
  <si>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</si>
  <si>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</si>
  <si>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</si>
  <si>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</si>
  <si>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</si>
  <si>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</si>
  <si>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</si>
  <si>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</si>
  <si>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</si>
  <si>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</si>
  <si>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</si>
  <si>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</si>
  <si>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</si>
  <si>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</si>
  <si>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</si>
  <si>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</si>
  <si>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</si>
  <si>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</si>
  <si>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</si>
  <si>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</si>
  <si>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</si>
  <si>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</si>
  <si>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</si>
  <si>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</si>
  <si>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</si>
  <si>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</si>
  <si>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</si>
  <si>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</si>
  <si>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</si>
  <si>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</si>
  <si>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</si>
  <si>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</si>
  <si>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</si>
  <si>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</si>
  <si>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</si>
  <si>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</si>
  <si>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</si>
  <si>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</si>
  <si>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</si>
  <si>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</si>
  <si>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</si>
  <si>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</si>
  <si>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</si>
  <si>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</si>
  <si>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</si>
  <si>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</si>
  <si>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</si>
  <si>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</si>
  <si>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</si>
  <si>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</si>
  <si>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</si>
  <si>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</si>
  <si>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</si>
  <si>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</si>
  <si>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</si>
  <si>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</si>
  <si>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</si>
  <si>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</si>
  <si>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</si>
  <si>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</si>
  <si>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</si>
  <si>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</si>
  <si>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</si>
  <si>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</si>
  <si>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</si>
  <si>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</si>
  <si>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</si>
  <si>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</si>
  <si>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</si>
  <si>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</si>
  <si>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</si>
  <si>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</si>
  <si>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</si>
  <si>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</si>
  <si>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</si>
  <si>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</si>
  <si>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</si>
  <si>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</si>
  <si>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</si>
  <si>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</si>
  <si>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</si>
  <si>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</si>
  <si>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</si>
  <si>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</si>
  <si>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</si>
  <si>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</si>
  <si>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</si>
  <si>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</si>
  <si>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</si>
  <si>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</si>
  <si>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</si>
  <si>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</si>
  <si>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</si>
  <si>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</si>
  <si>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</si>
  <si>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</si>
  <si>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</si>
  <si>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</si>
  <si>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</si>
  <si>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</si>
  <si>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</si>
  <si>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</si>
  <si>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</si>
  <si>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</si>
  <si>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</si>
  <si>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</si>
  <si>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</si>
  <si>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</si>
  <si>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</si>
  <si>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</si>
  <si>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</si>
  <si>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</si>
  <si>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</si>
  <si>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</si>
  <si>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</si>
  <si>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</si>
  <si>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</si>
  <si>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</si>
  <si>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</si>
  <si>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</si>
  <si>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</si>
  <si>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</si>
  <si>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</si>
  <si>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</si>
  <si>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</si>
  <si>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</si>
  <si>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</si>
  <si>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</si>
  <si>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</si>
  <si>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</si>
  <si>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</si>
  <si>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</si>
  <si>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</si>
  <si>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</si>
  <si>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</si>
  <si>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</si>
  <si>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</si>
  <si>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</si>
  <si>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</si>
  <si>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</si>
  <si>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</si>
  <si>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</si>
  <si>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</si>
  <si>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</si>
  <si>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</si>
  <si>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</si>
  <si>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</si>
  <si>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</si>
  <si>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</si>
  <si>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</si>
  <si>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</si>
  <si>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</si>
  <si>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</si>
  <si>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</si>
  <si>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</si>
  <si>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</si>
  <si>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</si>
  <si>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</si>
  <si>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</si>
  <si>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</si>
  <si>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</si>
  <si>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</si>
  <si>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</si>
  <si>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</si>
  <si>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</si>
  <si>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</si>
  <si>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</si>
  <si>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</si>
  <si>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</si>
  <si>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</si>
  <si>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</si>
  <si>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</si>
  <si>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</si>
  <si>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</si>
  <si>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</si>
  <si>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</si>
  <si>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</si>
  <si>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</si>
  <si>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</si>
  <si>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</si>
  <si>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</si>
  <si>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</si>
  <si>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</si>
  <si>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</si>
  <si>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</si>
  <si>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</si>
  <si>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</si>
  <si>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</si>
  <si>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</si>
  <si>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</si>
  <si>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</si>
  <si>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</si>
  <si>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</si>
  <si>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</si>
  <si>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</si>
  <si>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</si>
  <si>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</si>
  <si>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</si>
  <si>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</si>
  <si>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</si>
  <si>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</si>
  <si>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</si>
  <si>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</si>
  <si>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</si>
  <si>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</si>
  <si>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</si>
  <si>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</si>
  <si>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</si>
  <si>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</si>
  <si>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</si>
  <si>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</si>
  <si>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</si>
  <si>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</si>
  <si>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</si>
  <si>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</si>
  <si>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</si>
  <si>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</si>
  <si>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</si>
  <si>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</si>
  <si>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</si>
  <si>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</si>
  <si>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</si>
  <si>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</si>
  <si>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</si>
  <si>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</si>
  <si>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</si>
  <si>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</si>
  <si>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</si>
  <si>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</si>
  <si>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</si>
  <si>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</si>
  <si>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</si>
  <si>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</si>
  <si>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</si>
  <si>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</si>
  <si>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</si>
  <si>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</si>
  <si>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</si>
  <si>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</si>
  <si>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</si>
  <si>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</si>
  <si>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</si>
  <si>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</si>
  <si>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</si>
  <si>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</si>
  <si>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</si>
  <si>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</si>
  <si>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</si>
  <si>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</si>
  <si>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</si>
  <si>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</si>
  <si>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</si>
  <si>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</si>
  <si>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</si>
  <si>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</si>
  <si>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</si>
  <si>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</si>
  <si>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</si>
  <si>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</si>
  <si>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</si>
  <si>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</si>
  <si>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</si>
  <si>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</si>
  <si>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</si>
  <si>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</si>
  <si>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</si>
  <si>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</si>
  <si>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</si>
  <si>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</si>
  <si>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</si>
  <si>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</si>
  <si>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</si>
  <si>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</si>
  <si>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</si>
  <si>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</si>
  <si>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</si>
  <si>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</si>
  <si>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</si>
  <si>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</si>
  <si>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</si>
  <si>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</si>
  <si>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</si>
  <si>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</si>
  <si>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</si>
  <si>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</si>
  <si>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</si>
  <si>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</si>
  <si>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</si>
  <si>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</si>
  <si>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</si>
  <si>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</si>
  <si>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</si>
  <si>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</si>
  <si>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</si>
  <si>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</si>
  <si>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</si>
  <si>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</si>
  <si>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</si>
  <si>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</si>
  <si>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</si>
  <si>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</si>
  <si>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</si>
  <si>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</si>
  <si>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</si>
  <si>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</si>
  <si>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</si>
  <si>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</si>
  <si>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</si>
  <si>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</si>
  <si>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</si>
  <si>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</si>
  <si>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</si>
  <si>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</si>
  <si>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</si>
  <si>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</si>
  <si>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</si>
  <si>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</si>
  <si>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</si>
  <si>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</si>
  <si>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</si>
  <si>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</si>
  <si>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</si>
  <si>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</si>
  <si>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</si>
  <si>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</si>
  <si>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</si>
  <si>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</si>
  <si>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</si>
  <si>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</si>
  <si>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</si>
  <si>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</si>
  <si>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</si>
  <si>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</si>
  <si>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</si>
  <si>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</si>
  <si>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</si>
  <si>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</si>
  <si>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</si>
  <si>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</si>
  <si>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</si>
  <si>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</si>
  <si>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</si>
  <si>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</si>
  <si>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</si>
  <si>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</si>
  <si>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</si>
  <si>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</si>
  <si>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</si>
  <si>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</si>
  <si>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</si>
  <si>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</si>
  <si>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</si>
  <si>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</si>
  <si>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</si>
  <si>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</si>
  <si>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</si>
  <si>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</si>
  <si>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</si>
  <si>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</si>
  <si>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</si>
  <si>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</si>
  <si>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</si>
  <si>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</si>
  <si>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</si>
  <si>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</si>
  <si>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</si>
  <si>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</si>
  <si>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</si>
  <si>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</si>
  <si>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</si>
  <si>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</si>
  <si>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</si>
  <si>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</si>
  <si>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</si>
  <si>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</si>
  <si>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</si>
  <si>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</si>
  <si>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</si>
  <si>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</si>
  <si>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</si>
  <si>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</si>
  <si>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</si>
  <si>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</si>
  <si>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</si>
  <si>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</si>
  <si>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</si>
  <si>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</si>
  <si>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</si>
  <si>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</si>
  <si>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</si>
  <si>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</si>
  <si>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</si>
  <si>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</si>
  <si>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</si>
  <si>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</si>
  <si>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</si>
  <si>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</si>
  <si>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</si>
  <si>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</si>
  <si>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</si>
  <si>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</si>
  <si>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</si>
  <si>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</si>
  <si>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</si>
  <si>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</si>
  <si>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</si>
  <si>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</si>
  <si>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</si>
  <si>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</si>
  <si>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</si>
  <si>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</si>
  <si>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</si>
  <si>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</si>
  <si>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</si>
  <si>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</si>
  <si>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</si>
  <si>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</si>
  <si>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</si>
  <si>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</si>
  <si>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</si>
  <si>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</si>
  <si>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</si>
  <si>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</si>
  <si>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</si>
  <si>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</si>
  <si>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</si>
  <si>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</si>
  <si>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</si>
  <si>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</si>
  <si>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</si>
  <si>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</si>
  <si>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</si>
  <si>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</si>
  <si>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</si>
  <si>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</si>
  <si>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</si>
  <si>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</si>
  <si>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</si>
  <si>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</si>
  <si>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</si>
  <si>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</si>
  <si>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</si>
  <si>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</si>
  <si>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</si>
  <si>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</si>
  <si>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</si>
  <si>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</si>
  <si>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</si>
  <si>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</si>
  <si>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</si>
  <si>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</si>
  <si>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</si>
  <si>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</si>
  <si>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</si>
  <si>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</si>
  <si>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</si>
  <si>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</si>
  <si>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</si>
  <si>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</si>
  <si>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</si>
  <si>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</si>
  <si>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</si>
  <si>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</si>
  <si>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</si>
  <si>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</si>
  <si>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</si>
  <si>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</si>
  <si>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</si>
  <si>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</si>
  <si>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</si>
  <si>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</si>
  <si>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</si>
  <si>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</si>
  <si>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</si>
  <si>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</si>
  <si>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</si>
  <si>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</si>
  <si>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</si>
  <si>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</si>
  <si>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</si>
  <si>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</si>
  <si>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</si>
  <si>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</si>
  <si>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</si>
  <si>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</si>
  <si>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</si>
  <si>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</si>
  <si>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</si>
  <si>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</si>
  <si>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</si>
  <si>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</si>
  <si>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</si>
  <si>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</si>
  <si>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</si>
  <si>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</si>
  <si>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</si>
  <si>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</si>
  <si>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</si>
  <si>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</si>
  <si>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</si>
  <si>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</si>
  <si>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</si>
  <si>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</si>
  <si>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</si>
  <si>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</si>
  <si>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</si>
  <si>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</si>
  <si>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</si>
  <si>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</si>
  <si>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</si>
  <si>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</si>
  <si>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</si>
  <si>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</si>
  <si>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</si>
  <si>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</si>
  <si>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</si>
  <si>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</si>
  <si>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</si>
  <si>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</si>
  <si>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</si>
  <si>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</si>
  <si>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</si>
  <si>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</si>
  <si>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</si>
  <si>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</si>
  <si>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</si>
  <si>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</si>
  <si>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</si>
  <si>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</si>
  <si>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</si>
  <si>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</si>
  <si>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</si>
  <si>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</si>
  <si>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</si>
  <si>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</si>
  <si>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</si>
  <si>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</si>
  <si>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</si>
  <si>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</si>
  <si>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</si>
  <si>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</si>
  <si>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</si>
  <si>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</si>
  <si>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</si>
  <si>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</si>
  <si>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</si>
  <si>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</si>
  <si>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</si>
  <si>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</si>
  <si>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</si>
  <si>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</si>
  <si>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</si>
  <si>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</si>
  <si>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</si>
  <si>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</si>
  <si>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</si>
  <si>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</si>
  <si>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</si>
  <si>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</si>
  <si>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</si>
  <si>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</si>
  <si>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</si>
  <si>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</si>
  <si>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</si>
  <si>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</si>
  <si>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</si>
  <si>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</si>
  <si>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</si>
  <si>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</si>
  <si>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</si>
  <si>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</si>
  <si>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</si>
  <si>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</si>
  <si>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</si>
  <si>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</si>
  <si>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</si>
  <si>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</si>
  <si>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</si>
  <si>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</si>
  <si>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</si>
  <si>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</si>
  <si>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</si>
  <si>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</si>
  <si>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</si>
  <si>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</si>
  <si>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</si>
  <si>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</si>
  <si>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</si>
  <si>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</si>
  <si>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</si>
  <si>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</si>
  <si>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</si>
  <si>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</si>
  <si>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</si>
  <si>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</si>
  <si>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</si>
  <si>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</si>
  <si>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</si>
  <si>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</si>
  <si>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</si>
  <si>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</si>
  <si>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</si>
  <si>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</si>
  <si>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</si>
  <si>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</si>
  <si>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</si>
  <si>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</si>
  <si>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</si>
  <si>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</si>
  <si>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</si>
  <si>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</si>
  <si>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</si>
  <si>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</si>
  <si>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</si>
  <si>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</si>
  <si>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</si>
  <si>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</si>
  <si>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</si>
  <si>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</si>
  <si>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</si>
  <si>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</si>
  <si>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</si>
  <si>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</si>
  <si>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</si>
  <si>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</si>
  <si>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</si>
  <si>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</si>
  <si>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</si>
  <si>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</si>
  <si>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</si>
  <si>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</si>
  <si>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</si>
  <si>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</si>
  <si>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</si>
  <si>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</si>
  <si>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</si>
  <si>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</si>
  <si>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</si>
  <si>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</si>
  <si>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</si>
  <si>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</si>
  <si>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</si>
  <si>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</si>
  <si>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</si>
  <si>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</si>
  <si>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</si>
  <si>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</si>
  <si>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</si>
  <si>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</si>
  <si>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</si>
  <si>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</si>
  <si>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</si>
  <si>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</si>
  <si>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</si>
  <si>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</si>
  <si>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</si>
  <si>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</si>
  <si>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</si>
  <si>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</si>
  <si>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</si>
  <si>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</si>
  <si>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</si>
  <si>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</si>
  <si>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</si>
  <si>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</si>
  <si>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</si>
  <si>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</si>
  <si>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</si>
  <si>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</si>
  <si>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</si>
  <si>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</si>
  <si>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</si>
  <si>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</si>
  <si>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</si>
  <si>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</si>
  <si>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</si>
  <si>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</si>
  <si>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</si>
  <si>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</si>
  <si>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</si>
  <si>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</si>
  <si>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</si>
  <si>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</si>
  <si>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</si>
  <si>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</si>
  <si>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</si>
  <si>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</si>
  <si>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</si>
  <si>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</si>
  <si>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</si>
  <si>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</si>
  <si>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</si>
  <si>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</si>
  <si>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</si>
  <si>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</si>
  <si>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</si>
  <si>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</si>
  <si>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</si>
  <si>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</si>
  <si>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</si>
  <si>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</si>
  <si>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</si>
  <si>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</si>
  <si>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</si>
  <si>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</si>
  <si>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</si>
  <si>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</si>
  <si>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</si>
  <si>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</si>
  <si>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</si>
  <si>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</si>
  <si>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</si>
  <si>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</si>
  <si>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</si>
  <si>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</si>
  <si>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</si>
  <si>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</si>
  <si>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</si>
  <si>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</si>
  <si>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</si>
  <si>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</si>
  <si>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</si>
  <si>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</si>
  <si>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</si>
  <si>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</si>
  <si>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</si>
  <si>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</si>
  <si>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</si>
  <si>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</si>
  <si>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</si>
  <si>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</si>
  <si>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</si>
  <si>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</si>
  <si>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</si>
  <si>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</si>
  <si>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</si>
  <si>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</si>
  <si>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</si>
  <si>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</si>
  <si>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</si>
  <si>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</si>
  <si>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</si>
  <si>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</si>
  <si>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</si>
  <si>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</si>
  <si>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</si>
  <si>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</si>
  <si>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</si>
  <si>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</si>
  <si>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</si>
  <si>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</si>
  <si>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</si>
  <si>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</si>
  <si>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</si>
  <si>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</si>
  <si>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</si>
  <si>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</si>
  <si>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</si>
  <si>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</si>
  <si>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</si>
  <si>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</si>
  <si>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</si>
  <si>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</si>
  <si>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</si>
  <si>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</si>
  <si>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</si>
  <si>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</si>
  <si>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</si>
  <si>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</si>
  <si>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</si>
  <si>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</si>
  <si>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</si>
  <si>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</si>
  <si>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</si>
  <si>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</si>
  <si>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</si>
  <si>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</si>
  <si>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</si>
  <si>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</si>
  <si>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</si>
  <si>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</si>
  <si>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</si>
  <si>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</si>
  <si>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</si>
  <si>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</si>
  <si>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</si>
  <si>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</si>
  <si>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</si>
  <si>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</si>
  <si>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</si>
  <si>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</si>
  <si>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</si>
  <si>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</si>
  <si>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</si>
  <si>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</si>
  <si>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</si>
  <si>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</si>
  <si>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</si>
  <si>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</si>
  <si>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</si>
  <si>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</si>
  <si>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</si>
  <si>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</si>
  <si>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</si>
  <si>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</si>
  <si>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</si>
  <si>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</si>
  <si>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</si>
  <si>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</si>
  <si>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</si>
  <si>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</si>
  <si>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</si>
  <si>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</si>
  <si>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</si>
  <si>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</si>
  <si>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</si>
  <si>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</si>
  <si>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</si>
  <si>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</si>
  <si>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</si>
  <si>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</si>
  <si>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</si>
  <si>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</si>
  <si>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</si>
  <si>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</si>
  <si>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</si>
  <si>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</si>
  <si>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</si>
  <si>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</si>
  <si>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</si>
  <si>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</si>
  <si>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</si>
  <si>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</si>
  <si>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</si>
  <si>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</si>
  <si>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</si>
  <si>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</si>
  <si>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</si>
  <si>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</si>
  <si>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</si>
  <si>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</si>
  <si>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</si>
  <si>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</si>
  <si>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</si>
  <si>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</si>
  <si>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</si>
  <si>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</si>
  <si>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</si>
  <si>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</si>
  <si>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</si>
  <si>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</si>
  <si>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</si>
  <si>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</si>
  <si>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</si>
  <si>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</si>
  <si>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</si>
  <si>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</si>
  <si>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</si>
  <si>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</si>
  <si>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</si>
  <si>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</si>
  <si>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</si>
  <si>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</si>
  <si>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</si>
  <si>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</si>
  <si>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</si>
  <si>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</si>
  <si>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</si>
  <si>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</si>
  <si>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</si>
  <si>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</si>
  <si>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</si>
  <si>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</si>
  <si>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</si>
  <si>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</si>
  <si>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</si>
  <si>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</si>
  <si>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</si>
  <si>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</si>
  <si>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</si>
  <si>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</si>
  <si>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</si>
  <si>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</si>
  <si>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</si>
  <si>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</si>
  <si>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</si>
  <si>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</si>
  <si>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</si>
  <si>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</si>
  <si>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</si>
  <si>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</si>
  <si>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</si>
  <si>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</si>
  <si>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</si>
  <si>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</si>
  <si>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</si>
  <si>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</si>
  <si>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</si>
  <si>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</si>
  <si>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</si>
  <si>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</si>
  <si>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</si>
  <si>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</si>
  <si>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</si>
  <si>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</si>
  <si>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</si>
  <si>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</si>
  <si>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</si>
  <si>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</si>
  <si>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</si>
  <si>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</si>
  <si>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</si>
  <si>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</si>
  <si>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</si>
  <si>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</si>
  <si>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</si>
  <si>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</si>
  <si>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</si>
  <si>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</si>
  <si>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</si>
  <si>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</si>
  <si>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</si>
  <si>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</si>
  <si>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</si>
  <si>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</si>
  <si>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</si>
  <si>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</si>
  <si>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</si>
  <si>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</si>
  <si>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</si>
  <si>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</si>
  <si>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</si>
  <si>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</si>
  <si>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</si>
  <si>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</si>
  <si>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</si>
  <si>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</si>
  <si>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</si>
  <si>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</si>
  <si>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</si>
  <si>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</si>
  <si>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</si>
  <si>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</si>
  <si>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</si>
  <si>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</si>
  <si>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</si>
  <si>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</si>
  <si>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</si>
  <si>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</si>
  <si>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</si>
  <si>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</si>
  <si>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</si>
  <si>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</si>
  <si>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</si>
  <si>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</si>
  <si>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</si>
  <si>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</si>
  <si>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</si>
  <si>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</si>
  <si>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</si>
  <si>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</si>
  <si>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</si>
  <si>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</si>
  <si>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</si>
  <si>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</si>
  <si>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</si>
  <si>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</si>
  <si>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</si>
  <si>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</si>
  <si>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</si>
  <si>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</si>
  <si>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</si>
  <si>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</si>
  <si>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</si>
  <si>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</si>
  <si>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</si>
  <si>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</si>
  <si>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</si>
  <si>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</si>
  <si>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</si>
  <si>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</si>
  <si>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</si>
  <si>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</si>
  <si>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</si>
  <si>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</si>
  <si>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</si>
  <si>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</si>
  <si>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</si>
  <si>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</si>
  <si>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</si>
  <si>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</si>
  <si>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</si>
  <si>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</si>
  <si>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</si>
  <si>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</si>
  <si>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</si>
  <si>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</si>
  <si>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</si>
  <si>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</si>
  <si>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</si>
  <si>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</si>
  <si>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</si>
  <si>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</si>
  <si>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</si>
  <si>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</si>
  <si>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</si>
  <si>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</si>
  <si>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</si>
  <si>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</si>
  <si>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</si>
  <si>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</si>
  <si>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</si>
  <si>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</si>
  <si>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</si>
  <si>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</si>
  <si>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</si>
  <si>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</si>
  <si>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</si>
  <si>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</si>
  <si>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</si>
  <si>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</si>
  <si>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</si>
  <si>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</si>
  <si>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</si>
  <si>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</si>
  <si>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</si>
  <si>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</si>
  <si>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</si>
  <si>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</si>
  <si>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</si>
  <si>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</si>
  <si>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</si>
  <si>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</si>
  <si>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</si>
  <si>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</si>
  <si>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</si>
  <si>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</si>
  <si>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</si>
  <si>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</si>
  <si>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</si>
  <si>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</si>
  <si>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</si>
  <si>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</si>
  <si>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</si>
  <si>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</si>
  <si>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</si>
  <si>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</si>
  <si>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</si>
  <si>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</si>
  <si>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</si>
  <si>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</si>
  <si>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</si>
  <si>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</si>
  <si>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</si>
  <si>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</si>
  <si>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</si>
  <si>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</si>
  <si>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</si>
  <si>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</si>
  <si>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</si>
  <si>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</si>
  <si>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</si>
  <si>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</si>
  <si>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</si>
  <si>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</si>
  <si>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</si>
  <si>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</si>
  <si>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</si>
  <si>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</si>
  <si>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</si>
  <si>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</si>
  <si>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</si>
  <si>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</si>
  <si>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</si>
  <si>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</si>
  <si>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</si>
  <si>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</si>
  <si>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</si>
  <si>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</si>
  <si>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</si>
  <si>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</si>
  <si>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</si>
  <si>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</si>
  <si>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</si>
  <si>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</si>
  <si>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</si>
  <si>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</si>
  <si>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</si>
  <si>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</si>
  <si>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</si>
  <si>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</si>
  <si>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</si>
  <si>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</si>
  <si>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</si>
  <si>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</si>
  <si>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</si>
  <si>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</si>
  <si>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</si>
  <si>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</si>
  <si>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</si>
  <si>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</si>
  <si>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</si>
  <si>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</si>
  <si>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</si>
  <si>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</si>
  <si>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</si>
  <si>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</si>
  <si>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</si>
  <si>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</si>
  <si>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</si>
  <si>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</si>
  <si>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</si>
  <si>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</si>
  <si>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</si>
  <si>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</si>
  <si>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</si>
  <si>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</si>
  <si>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</si>
  <si>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</si>
  <si>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</si>
  <si>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</si>
  <si>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</si>
  <si>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</si>
  <si>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</si>
  <si>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</si>
  <si>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</si>
  <si>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</si>
  <si>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</si>
  <si>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</si>
  <si>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</si>
  <si>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</si>
  <si>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</si>
  <si>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</si>
  <si>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</si>
  <si>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</si>
  <si>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</si>
  <si>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</si>
  <si>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</si>
  <si>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</si>
  <si>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</si>
  <si>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</si>
  <si>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</si>
  <si>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</si>
  <si>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</si>
  <si>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</si>
  <si>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</si>
  <si>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</si>
  <si>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</si>
  <si>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</si>
  <si>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</si>
  <si>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</si>
  <si>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</si>
  <si>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</si>
  <si>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</si>
  <si>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</si>
  <si>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</si>
  <si>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</si>
  <si>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</si>
  <si>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</si>
  <si>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</si>
  <si>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</si>
  <si>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</si>
  <si>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</si>
  <si>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</si>
  <si>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</si>
  <si>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</si>
  <si>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</si>
  <si>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</si>
  <si>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</si>
  <si>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</si>
  <si>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</si>
  <si>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</si>
  <si>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</si>
  <si>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</si>
  <si>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</si>
  <si>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</si>
  <si>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</si>
  <si>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</si>
  <si>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</si>
  <si>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</si>
  <si>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</si>
  <si>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</si>
  <si>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</si>
  <si>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</si>
  <si>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</si>
  <si>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</si>
  <si>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</si>
  <si>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</si>
  <si>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</si>
  <si>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</si>
  <si>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</si>
  <si>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</si>
  <si>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</si>
  <si>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</si>
  <si>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</si>
  <si>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</si>
  <si>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</si>
  <si>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</si>
  <si>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</si>
  <si>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</si>
  <si>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</si>
  <si>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</si>
  <si>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</si>
  <si>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</si>
  <si>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</si>
  <si>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</si>
  <si>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</si>
  <si>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</si>
  <si>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</si>
  <si>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</si>
  <si>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</si>
  <si>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</si>
  <si>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</si>
  <si>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</si>
  <si>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</si>
  <si>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</si>
  <si>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</si>
  <si>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</si>
  <si>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</si>
  <si>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</si>
  <si>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</si>
  <si>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</si>
  <si>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</si>
  <si>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</si>
  <si>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</si>
  <si>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</si>
  <si>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</si>
  <si>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</si>
  <si>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</si>
  <si>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</si>
  <si>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</si>
  <si>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</si>
  <si>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</si>
  <si>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</si>
  <si>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</si>
  <si>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</si>
  <si>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</si>
  <si>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</si>
  <si>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</si>
  <si>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</si>
  <si>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</si>
  <si>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</si>
  <si>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</si>
  <si>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</si>
  <si>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</si>
  <si>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</si>
  <si>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</si>
  <si>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</si>
  <si>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</si>
  <si>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</si>
  <si>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</si>
  <si>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</si>
  <si>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</si>
  <si>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</si>
  <si>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</si>
  <si>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</si>
  <si>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</si>
  <si>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</si>
  <si>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</si>
  <si>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</si>
  <si>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</si>
  <si>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</si>
  <si>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</si>
  <si>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</si>
  <si>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</si>
  <si>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</si>
  <si>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</si>
  <si>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</si>
  <si>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</si>
  <si>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</si>
  <si>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</si>
  <si>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</si>
  <si>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</si>
  <si>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</si>
  <si>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</si>
  <si>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</si>
  <si>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</si>
  <si>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</si>
  <si>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</si>
  <si>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</si>
  <si>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</si>
  <si>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</si>
  <si>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</si>
  <si>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</si>
  <si>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</si>
  <si>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</si>
  <si>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</si>
  <si>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</si>
  <si>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</si>
  <si>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</si>
  <si>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</si>
  <si>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</si>
  <si>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</si>
  <si>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</si>
  <si>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</si>
  <si>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</si>
  <si>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</si>
  <si>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</si>
  <si>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</si>
  <si>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</si>
  <si>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</si>
  <si>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</si>
  <si>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</si>
  <si>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</si>
  <si>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</si>
  <si>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</si>
  <si>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</si>
  <si>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</si>
  <si>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</si>
  <si>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</si>
  <si>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</si>
  <si>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</si>
  <si>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</si>
  <si>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</si>
  <si>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</si>
  <si>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</si>
  <si>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</si>
  <si>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</si>
  <si>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</si>
  <si>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</si>
  <si>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</si>
  <si>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</si>
  <si>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</si>
  <si>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</si>
  <si>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</si>
  <si>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</si>
  <si>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</si>
  <si>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</si>
  <si>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</si>
  <si>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</si>
  <si>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</si>
  <si>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</si>
  <si>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</si>
  <si>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</si>
  <si>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</si>
  <si>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</si>
  <si>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</si>
  <si>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</si>
  <si>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</si>
  <si>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</si>
  <si>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</si>
  <si>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</si>
  <si>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</si>
  <si>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</si>
  <si>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</si>
  <si>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</si>
  <si>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</si>
  <si>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</si>
  <si>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</si>
  <si>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</si>
  <si>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</si>
  <si>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</si>
  <si>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</si>
  <si>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</si>
  <si>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</si>
  <si>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</si>
  <si>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</si>
  <si>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</si>
  <si>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</si>
  <si>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</si>
  <si>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</si>
  <si>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</si>
  <si>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</si>
  <si>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</si>
  <si>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</si>
  <si>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</si>
  <si>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</si>
  <si>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</si>
  <si>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</si>
  <si>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</si>
  <si>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</si>
  <si>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</si>
  <si>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</si>
  <si>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</si>
  <si>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</si>
  <si>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</si>
  <si>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</si>
  <si>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</si>
  <si>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</si>
  <si>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</si>
  <si>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</si>
  <si>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</si>
  <si>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</si>
  <si>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</si>
  <si>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</si>
  <si>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</si>
  <si>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</si>
  <si>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</si>
  <si>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</si>
  <si>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</si>
  <si>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</si>
  <si>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</si>
  <si>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</si>
  <si>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</si>
  <si>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</si>
  <si>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</si>
  <si>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</si>
  <si>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</si>
  <si>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</si>
  <si>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</si>
  <si>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</si>
  <si>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</si>
  <si>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</si>
  <si>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</si>
  <si>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</si>
  <si>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</si>
  <si>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</si>
  <si>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</si>
  <si>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</si>
  <si>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</si>
  <si>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</si>
  <si>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</si>
  <si>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</si>
  <si>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</si>
  <si>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</si>
  <si>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</si>
  <si>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</si>
  <si>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</si>
  <si>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</si>
  <si>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</si>
  <si>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</si>
  <si>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</si>
  <si>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</si>
  <si>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</si>
  <si>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</si>
  <si>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</si>
  <si>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</si>
  <si>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</si>
  <si>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</si>
  <si>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</si>
  <si>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</si>
  <si>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</si>
  <si>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</si>
  <si>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</si>
  <si>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</si>
  <si>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</si>
  <si>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</si>
  <si>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</si>
  <si>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</si>
  <si>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</si>
  <si>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</si>
  <si>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</si>
  <si>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</si>
  <si>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</si>
  <si>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</si>
  <si>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</si>
  <si>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</si>
  <si>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</si>
  <si>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</si>
  <si>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</si>
  <si>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</si>
  <si>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</si>
  <si>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</si>
  <si>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</si>
  <si>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</si>
  <si>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</si>
  <si>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</si>
  <si>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</si>
  <si>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</si>
  <si>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</si>
  <si>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</si>
  <si>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</si>
  <si>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</si>
  <si>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</si>
  <si>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</si>
  <si>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</si>
  <si>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</si>
  <si>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</si>
  <si>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</si>
  <si>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</si>
  <si>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</si>
  <si>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</si>
  <si>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</si>
  <si>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</si>
  <si>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</si>
  <si>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</si>
  <si>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</si>
  <si>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</si>
  <si>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</si>
  <si>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</si>
  <si>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</si>
  <si>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</si>
  <si>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</si>
  <si>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</si>
  <si>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</si>
  <si>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</si>
  <si>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</si>
  <si>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</si>
  <si>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</si>
  <si>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</si>
  <si>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</si>
  <si>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</si>
  <si>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</si>
  <si>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</si>
  <si>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</si>
  <si>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</si>
  <si>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</si>
  <si>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</si>
  <si>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</si>
  <si>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</si>
  <si>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</si>
  <si>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</si>
  <si>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</si>
  <si>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</si>
  <si>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</si>
  <si>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</si>
  <si>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</si>
  <si>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</si>
  <si>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</si>
  <si>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</si>
  <si>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</si>
  <si>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</si>
  <si>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</si>
  <si>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</si>
  <si>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</si>
  <si>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</si>
  <si>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</si>
  <si>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</si>
  <si>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</si>
  <si>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</si>
  <si>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</si>
  <si>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</si>
  <si>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</si>
  <si>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</si>
  <si>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</si>
  <si>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</si>
  <si>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</si>
  <si>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</si>
  <si>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</si>
  <si>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</si>
  <si>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</si>
  <si>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</si>
  <si>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</si>
  <si>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</si>
  <si>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</si>
  <si>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</si>
  <si>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</si>
  <si>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</si>
  <si>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</si>
  <si>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</si>
  <si>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</si>
  <si>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</si>
  <si>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</si>
  <si>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</si>
  <si>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</si>
  <si>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</si>
  <si>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</si>
  <si>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</si>
  <si>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</si>
  <si>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</si>
  <si>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</si>
  <si>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</si>
  <si>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</si>
  <si>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</si>
  <si>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</si>
  <si>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</si>
  <si>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</si>
  <si>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</si>
  <si>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</si>
  <si>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</si>
  <si>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</si>
  <si>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</si>
  <si>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</si>
  <si>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</si>
  <si>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</si>
  <si>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</si>
  <si>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</si>
  <si>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</si>
  <si>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</si>
  <si>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</si>
  <si>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</si>
  <si>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</si>
  <si>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</si>
  <si>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</si>
  <si>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</si>
  <si>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</si>
  <si>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</si>
  <si>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</si>
  <si>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</si>
  <si>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</si>
  <si>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</si>
  <si>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</si>
  <si>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</si>
  <si>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</si>
  <si>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</si>
  <si>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</si>
  <si>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</si>
  <si>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</si>
  <si>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</si>
  <si>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</si>
  <si>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</si>
  <si>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</si>
  <si>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</si>
  <si>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</si>
  <si>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</si>
  <si>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</si>
  <si>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</si>
  <si>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</si>
  <si>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</si>
  <si>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</si>
  <si>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</si>
  <si>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</si>
  <si>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</si>
  <si>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</si>
  <si>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</si>
  <si>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</si>
  <si>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</si>
  <si>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</si>
  <si>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</si>
  <si>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</si>
  <si>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</si>
  <si>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</si>
  <si>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</si>
  <si>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</si>
  <si>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</si>
  <si>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</si>
  <si>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</si>
  <si>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</si>
  <si>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</si>
  <si>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</si>
  <si>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</si>
  <si>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</si>
  <si>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</si>
  <si>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</si>
  <si>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</si>
  <si>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</si>
  <si>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</si>
  <si>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</si>
  <si>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</si>
  <si>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</si>
  <si>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</si>
  <si>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</si>
  <si>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</si>
  <si>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</si>
  <si>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</si>
  <si>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</si>
  <si>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</si>
  <si>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</si>
  <si>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</si>
  <si>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</si>
  <si>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</si>
  <si>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</si>
  <si>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</si>
  <si>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</si>
  <si>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</si>
  <si>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</si>
  <si>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</si>
  <si>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</si>
  <si>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</si>
  <si>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</si>
  <si>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</si>
  <si>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</si>
  <si>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</si>
  <si>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</si>
  <si>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</si>
  <si>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</si>
  <si>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</si>
  <si>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</si>
  <si>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</si>
  <si>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</si>
  <si>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</si>
  <si>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</si>
  <si>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</si>
  <si>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</si>
  <si>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</si>
  <si>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</si>
  <si>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</si>
  <si>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</si>
  <si>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</si>
  <si>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</si>
  <si>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</si>
  <si>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</si>
  <si>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</si>
  <si>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</si>
  <si>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</si>
  <si>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</si>
  <si>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</si>
  <si>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</si>
  <si>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</si>
  <si>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</si>
  <si>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</si>
  <si>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</si>
  <si>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</si>
  <si>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</si>
  <si>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</si>
  <si>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</si>
  <si>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</si>
  <si>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</si>
  <si>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</si>
  <si>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</si>
  <si>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</si>
  <si>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</si>
  <si>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</si>
  <si>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</si>
  <si>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</si>
  <si>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</si>
  <si>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</si>
  <si>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</si>
  <si>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</si>
  <si>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</si>
  <si>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</si>
  <si>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</si>
  <si>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</si>
  <si>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</si>
  <si>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</si>
  <si>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</si>
  <si>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</si>
  <si>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</si>
  <si>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</si>
  <si>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</si>
  <si>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</si>
  <si>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</si>
  <si>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</si>
  <si>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</si>
  <si>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</si>
  <si>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</si>
  <si>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</si>
  <si>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</si>
  <si>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</si>
  <si>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</si>
  <si>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</si>
  <si>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</si>
  <si>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</si>
  <si>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</si>
  <si>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</si>
  <si>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</si>
  <si>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</si>
  <si>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</si>
  <si>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</si>
  <si>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</si>
  <si>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</si>
  <si>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</si>
  <si>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</si>
  <si>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</si>
  <si>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</si>
  <si>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</si>
  <si>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</si>
  <si>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</si>
  <si>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</si>
  <si>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</si>
  <si>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</si>
  <si>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</si>
  <si>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</si>
  <si>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</si>
  <si>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</si>
  <si>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</si>
  <si>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</si>
  <si>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</si>
  <si>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</si>
  <si>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</si>
  <si>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</si>
  <si>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</si>
  <si>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</si>
  <si>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</si>
  <si>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</si>
  <si>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</si>
  <si>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</si>
  <si>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</si>
  <si>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</si>
  <si>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</si>
  <si>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</si>
  <si>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</si>
  <si>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</si>
  <si>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</si>
  <si>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</si>
  <si>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</si>
  <si>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</si>
  <si>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</si>
  <si>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</si>
  <si>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</si>
  <si>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</si>
  <si>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</si>
  <si>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</si>
  <si>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</si>
  <si>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</si>
  <si>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</si>
  <si>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</si>
  <si>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</si>
  <si>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</si>
  <si>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</si>
  <si>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</si>
  <si>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</si>
  <si>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</si>
  <si>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</si>
  <si>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</si>
  <si>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</si>
  <si>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</si>
  <si>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</si>
  <si>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</si>
  <si>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</si>
  <si>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</si>
  <si>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</si>
  <si>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</si>
  <si>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</si>
  <si>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</si>
  <si>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</si>
  <si>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</si>
  <si>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</si>
  <si>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</si>
  <si>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</si>
  <si>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</si>
  <si>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</si>
  <si>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</si>
  <si>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</si>
  <si>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</si>
  <si>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</si>
  <si>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</si>
  <si>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</si>
  <si>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</si>
  <si>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</si>
  <si>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</si>
  <si>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</si>
  <si>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</si>
  <si>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</si>
  <si>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</si>
  <si>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</si>
  <si>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</si>
  <si>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</si>
  <si>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</si>
  <si>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</si>
  <si>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</si>
  <si>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</si>
  <si>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</si>
  <si>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</si>
  <si>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</si>
  <si>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</si>
  <si>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</si>
  <si>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</si>
  <si>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</si>
  <si>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</si>
  <si>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</si>
  <si>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</si>
  <si>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</si>
  <si>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</si>
  <si>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</si>
  <si>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</si>
  <si>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</si>
  <si>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</si>
  <si>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</si>
  <si>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</si>
  <si>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</si>
  <si>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</si>
  <si>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</si>
  <si>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</si>
  <si>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</si>
  <si>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</si>
  <si>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</si>
  <si>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</si>
  <si>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</si>
  <si>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</si>
  <si>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</si>
  <si>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</si>
  <si>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</si>
  <si>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</si>
  <si>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</si>
  <si>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</si>
  <si>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</si>
  <si>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</si>
  <si>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</si>
  <si>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</si>
  <si>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</si>
  <si>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</si>
  <si>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</si>
  <si>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</si>
  <si>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</si>
  <si>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</si>
  <si>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</si>
  <si>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</si>
  <si>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</si>
  <si>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</si>
  <si>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</si>
  <si>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</si>
  <si>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</si>
  <si>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</si>
  <si>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</si>
  <si>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</si>
  <si>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</si>
  <si>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</si>
  <si>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</si>
  <si>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</si>
  <si>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</si>
  <si>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</si>
  <si>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</si>
  <si>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</si>
  <si>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</si>
  <si>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</si>
  <si>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</si>
  <si>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</si>
  <si>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</si>
  <si>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</si>
  <si>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</si>
  <si>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</si>
  <si>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</si>
  <si>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</si>
  <si>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</si>
  <si>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</si>
  <si>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</si>
  <si>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</si>
  <si>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</si>
  <si>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</si>
  <si>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</si>
  <si>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</si>
  <si>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</si>
  <si>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</si>
  <si>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</si>
  <si>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</si>
  <si>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</si>
  <si>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</si>
  <si>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</si>
  <si>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</si>
  <si>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</si>
  <si>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</si>
  <si>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</si>
  <si>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</si>
  <si>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</si>
  <si>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</si>
  <si>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</si>
  <si>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</si>
  <si>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</si>
  <si>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</si>
  <si>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</si>
  <si>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</si>
  <si>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</si>
  <si>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</si>
  <si>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</si>
  <si>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</si>
  <si>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</si>
  <si>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</si>
  <si>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</si>
  <si>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</si>
  <si>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</si>
  <si>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</si>
  <si>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</si>
  <si>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</si>
  <si>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</si>
  <si>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</si>
  <si>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</si>
  <si>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</si>
  <si>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</si>
  <si>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</si>
  <si>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</si>
  <si>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</si>
  <si>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</si>
  <si>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</si>
  <si>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</si>
  <si>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</si>
  <si>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</si>
  <si>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</si>
  <si>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</si>
  <si>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</si>
  <si>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</si>
  <si>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</si>
  <si>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</si>
  <si>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</si>
  <si>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</si>
  <si>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</si>
  <si>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</si>
  <si>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</si>
  <si>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</si>
  <si>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</si>
  <si>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</si>
  <si>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</si>
  <si>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</si>
  <si>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</si>
  <si>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</si>
  <si>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</si>
  <si>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</si>
  <si>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</si>
  <si>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</si>
  <si>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</si>
  <si>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</si>
  <si>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</si>
  <si>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</si>
  <si>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</si>
  <si>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</si>
  <si>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</si>
  <si>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</si>
  <si>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</si>
  <si>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</si>
  <si>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</si>
  <si>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</si>
  <si>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</si>
  <si>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</si>
  <si>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</si>
  <si>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</si>
  <si>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</si>
  <si>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</si>
  <si>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</si>
  <si>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</si>
  <si>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</si>
  <si>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</si>
  <si>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</si>
  <si>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</si>
  <si>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</si>
  <si>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</si>
  <si>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</si>
  <si>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</si>
  <si>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</si>
  <si>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</si>
  <si>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</si>
  <si>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</si>
  <si>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</si>
  <si>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</si>
  <si>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</si>
  <si>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</si>
  <si>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</si>
  <si>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</si>
  <si>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</si>
  <si>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</si>
  <si>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</si>
  <si>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</si>
  <si>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</si>
  <si>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</si>
  <si>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</si>
  <si>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</si>
  <si>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</si>
  <si>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</si>
  <si>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</si>
  <si>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</si>
  <si>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</si>
  <si>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</si>
  <si>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</si>
  <si>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</si>
  <si>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</si>
  <si>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</si>
  <si>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</si>
  <si>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</si>
  <si>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</si>
  <si>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</si>
  <si>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</si>
  <si>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</si>
  <si>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</si>
  <si>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</si>
  <si>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</si>
  <si>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</si>
  <si>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</si>
  <si>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</si>
  <si>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</si>
  <si>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</si>
  <si>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</si>
  <si>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</si>
  <si>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</si>
  <si>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</si>
  <si>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</si>
  <si>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</si>
  <si>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</si>
  <si>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</si>
  <si>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</si>
  <si>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</si>
  <si>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</si>
  <si>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</si>
  <si>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</si>
  <si>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</si>
  <si>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</si>
  <si>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</si>
  <si>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</si>
  <si>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</si>
  <si>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</si>
  <si>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</si>
  <si>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</si>
  <si>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</si>
  <si>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</si>
  <si>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</si>
  <si>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</si>
  <si>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</si>
  <si>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</si>
  <si>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</si>
  <si>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</si>
  <si>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</si>
  <si>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</si>
  <si>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</si>
  <si>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</si>
  <si>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</si>
  <si>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</si>
  <si>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</si>
  <si>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</si>
  <si>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</si>
  <si>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</si>
  <si>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</si>
  <si>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</si>
  <si>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</si>
  <si>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</si>
  <si>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</si>
  <si>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</si>
  <si>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</si>
  <si>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</si>
  <si>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</si>
  <si>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</si>
  <si>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</si>
  <si>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</si>
  <si>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</si>
  <si>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</si>
  <si>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</si>
  <si>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</si>
  <si>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</si>
  <si>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</si>
  <si>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</si>
  <si>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</si>
  <si>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</si>
  <si>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</si>
  <si>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</si>
  <si>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</si>
  <si>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</si>
  <si>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</si>
  <si>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</si>
  <si>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</si>
  <si>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</si>
  <si>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</si>
  <si>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</si>
  <si>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</si>
  <si>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</si>
  <si>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</si>
  <si>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</si>
  <si>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</si>
  <si>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</si>
  <si>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</si>
  <si>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</si>
  <si>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</si>
  <si>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</si>
  <si>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</si>
  <si>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</si>
  <si>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</si>
  <si>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</si>
  <si>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</si>
  <si>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</si>
  <si>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</si>
  <si>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</si>
  <si>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</si>
  <si>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</si>
  <si>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</si>
  <si>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</si>
  <si>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</si>
  <si>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</si>
  <si>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</si>
  <si>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</si>
  <si>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</si>
  <si>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</si>
  <si>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</si>
  <si>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</si>
  <si>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</si>
  <si>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</si>
  <si>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</si>
  <si>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</si>
  <si>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</si>
  <si>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</si>
  <si>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</si>
  <si>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</si>
  <si>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</si>
  <si>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</si>
  <si>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</si>
  <si>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</si>
  <si>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</si>
  <si>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</si>
  <si>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</si>
  <si>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</si>
  <si>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</si>
  <si>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</si>
  <si>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</si>
  <si>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</si>
  <si>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</si>
  <si>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</si>
  <si>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</si>
  <si>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</si>
  <si>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</si>
  <si>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</si>
  <si>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</si>
  <si>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</si>
  <si>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</si>
  <si>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</si>
  <si>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</si>
  <si>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</si>
  <si>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</si>
  <si>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</si>
  <si>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</si>
  <si>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</si>
  <si>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</si>
  <si>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</si>
  <si>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</si>
  <si>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</si>
  <si>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</si>
  <si>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</si>
  <si>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</si>
  <si>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</si>
  <si>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</si>
  <si>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</si>
  <si>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</si>
  <si>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</si>
  <si>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</si>
  <si>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</si>
  <si>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</si>
  <si>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</si>
  <si>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</si>
  <si>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</si>
  <si>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</si>
  <si>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</si>
  <si>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</si>
  <si>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</si>
  <si>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</si>
  <si>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</si>
  <si>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</si>
  <si>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</si>
  <si>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</si>
  <si>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</si>
  <si>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</si>
  <si>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</si>
  <si>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</si>
  <si>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</si>
  <si>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</si>
  <si>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</si>
  <si>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</si>
  <si>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</si>
  <si>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</si>
  <si>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</si>
  <si>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</si>
  <si>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</si>
  <si>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</si>
  <si>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</si>
  <si>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</si>
  <si>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</si>
  <si>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</si>
  <si>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</si>
  <si>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</si>
  <si>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</si>
  <si>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</si>
  <si>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</si>
  <si>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</si>
  <si>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</si>
  <si>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</si>
  <si>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</si>
  <si>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</si>
  <si>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</si>
  <si>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</si>
  <si>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</si>
  <si>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</si>
  <si>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</si>
  <si>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</si>
  <si>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</si>
  <si>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</si>
  <si>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</si>
  <si>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</si>
  <si>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</si>
  <si>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</si>
  <si>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</si>
  <si>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</si>
  <si>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</si>
  <si>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</si>
  <si>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</si>
  <si>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</si>
  <si>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</si>
  <si>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</si>
  <si>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</si>
  <si>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</si>
  <si>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</si>
  <si>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</si>
  <si>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</si>
  <si>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</si>
  <si>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</si>
  <si>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</si>
  <si>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</si>
  <si>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</si>
  <si>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</si>
  <si>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</si>
  <si>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</si>
  <si>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</si>
  <si>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</si>
  <si>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</si>
  <si>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</si>
  <si>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</si>
  <si>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</si>
  <si>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</si>
  <si>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</si>
  <si>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</si>
  <si>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</si>
  <si>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</si>
  <si>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</si>
  <si>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</si>
  <si>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</si>
  <si>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</si>
  <si>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</si>
  <si>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</si>
  <si>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</si>
  <si>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</si>
  <si>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</si>
  <si>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</si>
  <si>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</si>
  <si>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</si>
  <si>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</si>
  <si>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</si>
  <si>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</si>
  <si>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</si>
  <si>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</si>
  <si>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</si>
  <si>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</si>
  <si>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</si>
  <si>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</si>
  <si>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</si>
  <si>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</si>
  <si>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</si>
  <si>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</si>
  <si>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</si>
  <si>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</si>
  <si>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</si>
  <si>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</si>
  <si>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</si>
  <si>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</si>
  <si>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</si>
  <si>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</si>
  <si>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</si>
  <si>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</si>
  <si>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</si>
  <si>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</si>
  <si>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</si>
  <si>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</si>
  <si>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</si>
  <si>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</si>
  <si>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</si>
  <si>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</si>
  <si>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</si>
  <si>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</si>
  <si>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</si>
  <si>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</si>
  <si>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</si>
  <si>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</si>
  <si>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</si>
  <si>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</si>
  <si>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</si>
  <si>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</si>
  <si>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</si>
  <si>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</si>
  <si>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</si>
  <si>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</si>
  <si>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</si>
  <si>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</si>
  <si>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</si>
  <si>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</si>
  <si>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</si>
  <si>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</si>
  <si>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</si>
  <si>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</si>
  <si>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</si>
  <si>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</si>
  <si>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</si>
  <si>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</si>
  <si>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</si>
  <si>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</si>
  <si>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</si>
  <si>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</si>
  <si>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</si>
  <si>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</si>
  <si>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</si>
  <si>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</si>
  <si>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</si>
  <si>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</si>
  <si>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</si>
  <si>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</si>
  <si>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</si>
  <si>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</si>
  <si>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</si>
  <si>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</si>
  <si>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</si>
  <si>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</si>
  <si>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</si>
  <si>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</si>
  <si>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</si>
  <si>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</si>
  <si>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</si>
  <si>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</si>
  <si>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</si>
  <si>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</si>
  <si>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</si>
  <si>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</si>
  <si>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</si>
  <si>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</si>
  <si>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</si>
  <si>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</si>
  <si>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</si>
  <si>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</si>
  <si>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</si>
  <si>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</si>
  <si>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</si>
  <si>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</si>
  <si>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</si>
  <si>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</si>
  <si>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</si>
  <si>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</si>
  <si>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</si>
  <si>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</si>
  <si>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</si>
  <si>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</si>
  <si>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</si>
  <si>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</si>
  <si>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</si>
  <si>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</si>
  <si>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</si>
  <si>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</si>
  <si>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</si>
  <si>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</si>
  <si>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</si>
  <si>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</si>
  <si>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</si>
  <si>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</si>
  <si>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</si>
  <si>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</si>
  <si>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</si>
  <si>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</si>
  <si>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</si>
  <si>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</si>
  <si>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</si>
  <si>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</si>
  <si>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</si>
  <si>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</si>
  <si>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</si>
  <si>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</si>
  <si>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</si>
  <si>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</si>
  <si>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</si>
  <si>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</si>
  <si>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</si>
  <si>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</si>
  <si>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</si>
  <si>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</si>
  <si>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</si>
  <si>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</si>
  <si>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</si>
  <si>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</si>
  <si>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</si>
  <si>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</si>
  <si>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</si>
  <si>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</si>
  <si>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</si>
  <si>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</si>
  <si>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</si>
  <si>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</si>
  <si>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</si>
  <si>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</si>
  <si>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</si>
  <si>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</si>
  <si>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</si>
  <si>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</si>
  <si>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</si>
  <si>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</si>
  <si>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</si>
  <si>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</si>
  <si>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</si>
  <si>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</si>
  <si>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</si>
  <si>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</si>
  <si>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</si>
  <si>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</si>
  <si>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</si>
  <si>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</si>
  <si>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</si>
  <si>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</si>
  <si>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</si>
  <si>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</si>
  <si>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</si>
  <si>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</si>
  <si>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</si>
  <si>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</si>
  <si>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</si>
  <si>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</si>
  <si>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</si>
  <si>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</si>
  <si>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</si>
  <si>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</si>
  <si>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</si>
  <si>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</si>
  <si>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</si>
  <si>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</si>
  <si>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</si>
  <si>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</si>
  <si>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</si>
  <si>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</si>
  <si>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</si>
  <si>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</si>
  <si>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</si>
  <si>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</si>
  <si>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</si>
  <si>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</si>
  <si>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</si>
  <si>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</si>
  <si>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</si>
  <si>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</si>
  <si>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</si>
  <si>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</si>
  <si>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</si>
  <si>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</si>
  <si>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</si>
  <si>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</si>
  <si>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</si>
  <si>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</si>
  <si>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</si>
  <si>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</si>
  <si>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</si>
  <si>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</si>
  <si>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</si>
  <si>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</si>
  <si>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</si>
  <si>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</si>
  <si>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</si>
  <si>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</si>
  <si>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</si>
  <si>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</si>
  <si>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</si>
  <si>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</si>
  <si>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</si>
  <si>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</si>
  <si>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</si>
  <si>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</si>
  <si>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</si>
  <si>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</si>
  <si>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</si>
  <si>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</si>
  <si>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</si>
  <si>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</si>
  <si>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</si>
  <si>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</si>
  <si>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</si>
  <si>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</si>
  <si>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</si>
  <si>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</si>
  <si>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</si>
  <si>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</si>
  <si>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</si>
  <si>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</si>
  <si>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</si>
  <si>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</si>
  <si>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</si>
  <si>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</si>
  <si>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</si>
  <si>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</si>
  <si>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</si>
  <si>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</si>
  <si>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</si>
  <si>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</si>
  <si>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</si>
  <si>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</si>
  <si>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</si>
  <si>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</si>
  <si>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</si>
  <si>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</si>
  <si>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</si>
  <si>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</si>
  <si>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</si>
  <si>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</si>
  <si>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</si>
  <si>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</si>
  <si>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</si>
  <si>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</si>
  <si>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</si>
  <si>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</si>
  <si>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</si>
  <si>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</si>
  <si>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</si>
  <si>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</si>
  <si>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</si>
  <si>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</si>
  <si>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</si>
  <si>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</si>
  <si>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</si>
  <si>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</si>
  <si>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</si>
  <si>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</si>
  <si>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</si>
  <si>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</si>
  <si>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</si>
  <si>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</si>
  <si>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</si>
  <si>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</si>
  <si>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</si>
  <si>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</si>
  <si>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</si>
  <si>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</si>
  <si>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</si>
  <si>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</si>
  <si>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</si>
  <si>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</si>
  <si>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</si>
  <si>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</si>
  <si>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</si>
  <si>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</si>
  <si>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</si>
  <si>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</si>
  <si>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</si>
  <si>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</si>
  <si>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</si>
  <si>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</si>
  <si>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</si>
  <si>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</si>
  <si>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</si>
  <si>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</si>
  <si>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</si>
  <si>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</si>
  <si>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</si>
  <si>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</si>
  <si>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</si>
  <si>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</si>
  <si>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</si>
  <si>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</si>
  <si>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</si>
  <si>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</si>
  <si>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</si>
  <si>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</si>
  <si>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</si>
  <si>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</si>
  <si>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</si>
  <si>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</si>
  <si>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</si>
  <si>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</si>
  <si>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</si>
  <si>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</si>
  <si>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</si>
  <si>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</si>
  <si>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</si>
  <si>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</si>
  <si>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</si>
  <si>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</si>
  <si>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</si>
  <si>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</si>
  <si>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</si>
  <si>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</si>
  <si>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</si>
  <si>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</si>
  <si>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</si>
  <si>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</si>
  <si>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</si>
  <si>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</si>
  <si>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</si>
  <si>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</si>
  <si>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</si>
  <si>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</si>
  <si>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</si>
  <si>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</si>
  <si>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</si>
  <si>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</si>
  <si>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</si>
  <si>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</si>
  <si>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</si>
  <si>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</si>
  <si>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</si>
  <si>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</si>
  <si>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</si>
  <si>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</si>
  <si>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</si>
  <si>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</si>
  <si>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</si>
  <si>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</si>
  <si>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</si>
  <si>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</si>
  <si>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</si>
  <si>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</si>
  <si>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</si>
  <si>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</si>
  <si>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</si>
  <si>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</si>
  <si>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</si>
  <si>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</si>
  <si>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</si>
  <si>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</si>
  <si>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</si>
  <si>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</si>
  <si>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</si>
  <si>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</si>
  <si>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</si>
  <si>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</si>
  <si>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</si>
  <si>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</si>
  <si>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</si>
  <si>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</si>
  <si>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</si>
  <si>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</si>
  <si>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</si>
  <si>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</si>
  <si>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</si>
  <si>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</si>
  <si>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</si>
  <si>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</si>
  <si>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</si>
  <si>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</si>
  <si>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</si>
  <si>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</si>
  <si>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</si>
  <si>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</si>
  <si>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</si>
  <si>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</si>
  <si>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</si>
  <si>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</si>
  <si>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</si>
  <si>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</si>
  <si>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</si>
  <si>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</si>
  <si>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</si>
  <si>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</si>
  <si>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</si>
  <si>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</si>
  <si>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</si>
  <si>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</si>
  <si>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</si>
  <si>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</si>
  <si>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</si>
  <si>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</si>
  <si>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</si>
  <si>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</si>
  <si>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</si>
  <si>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</si>
  <si>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</si>
  <si>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</si>
  <si>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</si>
  <si>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</si>
  <si>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</si>
  <si>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</si>
  <si>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</si>
  <si>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</si>
  <si>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</si>
  <si>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</si>
  <si>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</si>
  <si>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</si>
  <si>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</si>
  <si>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</si>
  <si>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</si>
  <si>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</si>
  <si>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</si>
  <si>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</si>
  <si>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</si>
  <si>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</si>
  <si>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</si>
  <si>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</si>
  <si>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</si>
  <si>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</si>
  <si>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</si>
  <si>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</si>
  <si>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</si>
  <si>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</si>
  <si>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</si>
  <si>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</si>
  <si>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</si>
  <si>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</si>
  <si>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</si>
  <si>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</si>
  <si>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</si>
  <si>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</si>
  <si>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</si>
  <si>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</si>
  <si>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</si>
  <si>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</si>
  <si>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</si>
  <si>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</si>
  <si>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</si>
  <si>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</si>
  <si>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</si>
  <si>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</si>
  <si>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</si>
  <si>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</si>
  <si>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</si>
  <si>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</si>
  <si>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</si>
  <si>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</si>
  <si>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</si>
  <si>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</si>
  <si>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</si>
  <si>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</si>
  <si>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</si>
  <si>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</si>
  <si>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</si>
  <si>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</si>
  <si>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</si>
  <si>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</si>
  <si>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</si>
  <si>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</si>
  <si>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</si>
  <si>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</si>
  <si>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</si>
  <si>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</si>
  <si>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</si>
  <si>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</si>
  <si>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</si>
  <si>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</si>
  <si>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</si>
  <si>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</si>
  <si>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</si>
  <si>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</si>
  <si>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</si>
  <si>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</si>
  <si>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</si>
  <si>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</si>
  <si>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</si>
  <si>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</si>
  <si>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</si>
  <si>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</si>
  <si>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</si>
  <si>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</si>
  <si>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</si>
  <si>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</si>
  <si>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</si>
  <si>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</si>
  <si>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</si>
  <si>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</si>
  <si>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</si>
  <si>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</si>
  <si>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</si>
  <si>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</si>
  <si>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</si>
  <si>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</si>
  <si>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</si>
  <si>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</si>
  <si>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</si>
  <si>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</si>
  <si>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</si>
  <si>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</si>
  <si>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</si>
  <si>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</si>
  <si>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</si>
  <si>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</si>
  <si>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</si>
  <si>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</si>
  <si>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</si>
  <si>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</si>
  <si>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</si>
  <si>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</si>
  <si>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</si>
  <si>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</si>
  <si>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</si>
  <si>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</si>
  <si>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</si>
  <si>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</si>
  <si>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</si>
  <si>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</si>
  <si>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</si>
  <si>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</si>
  <si>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</si>
  <si>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</si>
  <si>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</si>
  <si>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</si>
  <si>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</si>
  <si>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</si>
  <si>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</si>
  <si>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</si>
  <si>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</si>
  <si>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</si>
  <si>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</si>
  <si>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</si>
  <si>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</si>
  <si>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</si>
  <si>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</si>
  <si>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</si>
  <si>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</si>
  <si>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</si>
  <si>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</si>
  <si>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</si>
  <si>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</si>
  <si>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</si>
  <si>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</si>
  <si>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</si>
  <si>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</si>
  <si>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</si>
  <si>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</si>
  <si>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</si>
  <si>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</si>
  <si>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</si>
  <si>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</si>
  <si>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</si>
  <si>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</si>
  <si>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</si>
  <si>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</si>
  <si>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</si>
  <si>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</si>
  <si>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</si>
  <si>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</si>
  <si>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</si>
  <si>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</si>
  <si>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</si>
  <si>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</si>
  <si>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</si>
  <si>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</si>
  <si>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</si>
  <si>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</si>
  <si>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</si>
  <si>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</si>
  <si>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</si>
  <si>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</si>
  <si>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</si>
  <si>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</si>
  <si>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</si>
  <si>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</si>
  <si>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</si>
  <si>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</si>
  <si>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</si>
  <si>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</si>
  <si>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</si>
  <si>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</si>
  <si>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</si>
  <si>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</si>
  <si>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</si>
  <si>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</si>
  <si>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</si>
  <si>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</si>
  <si>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</si>
  <si>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</si>
  <si>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</si>
  <si>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</si>
  <si>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</si>
  <si>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</si>
  <si>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</si>
  <si>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</si>
  <si>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</si>
  <si>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</si>
  <si>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</si>
  <si>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</si>
  <si>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</si>
  <si>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</si>
  <si>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</si>
  <si>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</si>
  <si>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</si>
  <si>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</si>
  <si>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</si>
  <si>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</si>
  <si>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</si>
  <si>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</si>
  <si>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</si>
  <si>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</si>
  <si>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</si>
  <si>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</si>
  <si>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</si>
  <si>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</si>
  <si>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</si>
  <si>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</si>
  <si>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</si>
  <si>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</si>
  <si>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</si>
  <si>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</si>
  <si>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</si>
  <si>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</si>
  <si>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</si>
  <si>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</si>
  <si>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</si>
  <si>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</si>
  <si>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</si>
  <si>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</si>
  <si>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</si>
  <si>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</si>
  <si>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</si>
  <si>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</si>
  <si>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</si>
  <si>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</si>
  <si>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</si>
  <si>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</si>
  <si>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</si>
  <si>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</si>
  <si>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</si>
  <si>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</si>
  <si>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</si>
  <si>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</si>
  <si>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</si>
  <si>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</si>
  <si>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</si>
  <si>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</si>
  <si>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</si>
  <si>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</si>
  <si>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</si>
  <si>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</si>
  <si>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</si>
  <si>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</si>
  <si>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</si>
  <si>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</si>
  <si>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</si>
  <si>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</si>
  <si>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</si>
  <si>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</si>
  <si>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</si>
  <si>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</si>
  <si>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</si>
  <si>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</si>
  <si>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</si>
  <si>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</si>
  <si>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</si>
  <si>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</si>
  <si>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</si>
  <si>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</si>
  <si>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</si>
  <si>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</si>
  <si>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</si>
  <si>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</si>
  <si>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</si>
  <si>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</si>
  <si>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</si>
  <si>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</si>
  <si>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</si>
  <si>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</si>
  <si>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</si>
  <si>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</si>
  <si>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</si>
  <si>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</si>
  <si>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</si>
  <si>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</si>
  <si>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</si>
  <si>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</si>
  <si>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</si>
  <si>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</si>
  <si>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</si>
  <si>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</si>
  <si>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</si>
  <si>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</si>
  <si>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</si>
  <si>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</si>
  <si>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</si>
  <si>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</si>
  <si>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</si>
  <si>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</si>
  <si>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</si>
  <si>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</si>
  <si>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</si>
  <si>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</si>
  <si>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</si>
  <si>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</si>
  <si>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</si>
  <si>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</si>
  <si>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</si>
  <si>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</si>
  <si>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</si>
  <si>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</si>
  <si>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</si>
  <si>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</si>
  <si>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</si>
  <si>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</si>
  <si>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</si>
  <si>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</si>
  <si>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</si>
  <si>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</si>
  <si>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</si>
  <si>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</si>
  <si>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</si>
  <si>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</si>
  <si>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</si>
  <si>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</si>
  <si>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</si>
  <si>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</si>
  <si>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</si>
  <si>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</si>
  <si>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</si>
  <si>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</si>
  <si>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</si>
  <si>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</si>
  <si>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</si>
  <si>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</si>
  <si>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</si>
  <si>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</si>
  <si>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</si>
  <si>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</si>
  <si>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</si>
  <si>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</si>
  <si>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</si>
  <si>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</si>
  <si>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</si>
  <si>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</si>
  <si>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</si>
  <si>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</si>
  <si>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</si>
  <si>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</si>
  <si>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</si>
  <si>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</si>
  <si>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</si>
  <si>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</si>
  <si>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</si>
  <si>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</si>
  <si>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</si>
  <si>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</si>
  <si>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</si>
  <si>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</si>
  <si>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</si>
  <si>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</si>
  <si>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</si>
  <si>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</si>
  <si>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</si>
  <si>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</si>
  <si>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</si>
  <si>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</si>
  <si>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</si>
  <si>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</si>
  <si>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</si>
  <si>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</si>
  <si>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</si>
  <si>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</si>
  <si>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</si>
  <si>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</si>
  <si>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</si>
  <si>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</si>
  <si>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</si>
  <si>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</si>
  <si>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</si>
  <si>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</si>
  <si>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</si>
  <si>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</si>
  <si>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</si>
  <si>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</si>
  <si>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</si>
  <si>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</si>
  <si>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</si>
  <si>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</si>
  <si>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</si>
  <si>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</si>
  <si>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</si>
  <si>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</si>
  <si>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</si>
  <si>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</si>
  <si>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</si>
  <si>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</si>
  <si>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</si>
  <si>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</si>
  <si>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</si>
  <si>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</si>
  <si>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</si>
  <si>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</si>
  <si>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</si>
  <si>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</si>
  <si>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</si>
  <si>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</si>
  <si>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</si>
  <si>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</si>
  <si>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</si>
  <si>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</si>
  <si>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</si>
  <si>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</si>
  <si>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</si>
  <si>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</si>
  <si>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</si>
  <si>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</si>
  <si>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</si>
  <si>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</si>
  <si>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</si>
  <si>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</si>
  <si>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</si>
  <si>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</si>
  <si>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</si>
  <si>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</si>
  <si>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</si>
  <si>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</si>
  <si>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</si>
  <si>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</si>
  <si>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</si>
  <si>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</si>
  <si>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</si>
  <si>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</si>
  <si>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</si>
  <si>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</si>
  <si>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</si>
  <si>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</si>
  <si>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</si>
  <si>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</si>
  <si>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</si>
  <si>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</si>
  <si>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</si>
  <si>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</si>
  <si>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</si>
  <si>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</si>
  <si>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</si>
  <si>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</si>
  <si>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</si>
  <si>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</si>
  <si>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</si>
  <si>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</si>
  <si>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</si>
  <si>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</si>
  <si>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</si>
  <si>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</si>
  <si>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</si>
  <si>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</si>
  <si>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</si>
  <si>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</si>
  <si>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</si>
  <si>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</si>
  <si>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</si>
  <si>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</si>
  <si>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</si>
  <si>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</si>
  <si>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</si>
  <si>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</si>
  <si>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</si>
  <si>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</si>
  <si>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</si>
  <si>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</si>
  <si>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</si>
  <si>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</si>
  <si>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</si>
  <si>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</si>
  <si>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</si>
  <si>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</si>
  <si>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</si>
  <si>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</si>
  <si>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</si>
  <si>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</si>
  <si>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</si>
  <si>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</si>
  <si>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</si>
  <si>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</si>
  <si>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</si>
  <si>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</si>
  <si>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</si>
  <si>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</si>
  <si>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</si>
  <si>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</si>
  <si>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</si>
  <si>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</si>
  <si>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</si>
  <si>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</si>
  <si>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</si>
  <si>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</si>
  <si>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</si>
  <si>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</si>
  <si>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</si>
  <si>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</si>
  <si>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</si>
  <si>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</si>
  <si>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</si>
  <si>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</si>
  <si>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</si>
  <si>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</si>
  <si>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</si>
  <si>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</si>
  <si>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</si>
  <si>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</si>
  <si>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</si>
  <si>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</si>
  <si>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</si>
  <si>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</si>
  <si>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</si>
  <si>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</si>
  <si>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</si>
  <si>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</si>
  <si>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</si>
  <si>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</si>
  <si>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</si>
  <si>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</si>
  <si>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</si>
  <si>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</si>
  <si>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</si>
  <si>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</si>
  <si>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</si>
  <si>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</si>
  <si>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</si>
  <si>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</si>
  <si>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</si>
  <si>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</si>
  <si>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</si>
  <si>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</si>
  <si>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</si>
  <si>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</si>
  <si>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</si>
  <si>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</si>
  <si>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</si>
  <si>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</si>
  <si>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</si>
  <si>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</si>
  <si>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</si>
  <si>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</si>
  <si>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</si>
  <si>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</si>
  <si>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</si>
  <si>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</si>
  <si>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</si>
  <si>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</si>
  <si>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</si>
  <si>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</si>
  <si>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</si>
  <si>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</si>
  <si>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</si>
  <si>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</si>
  <si>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</si>
  <si>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</si>
  <si>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</si>
  <si>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</si>
  <si>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</si>
  <si>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</si>
  <si>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</si>
  <si>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</si>
  <si>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</si>
  <si>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</si>
  <si>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</si>
  <si>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</si>
  <si>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</si>
  <si>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</si>
  <si>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</si>
  <si>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</si>
  <si>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</si>
  <si>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</si>
  <si>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</si>
  <si>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</si>
  <si>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</si>
  <si>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</si>
  <si>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</si>
  <si>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</si>
  <si>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</si>
  <si>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</si>
  <si>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</si>
  <si>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</si>
  <si>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</si>
  <si>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</si>
  <si>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</si>
  <si>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</si>
  <si>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</si>
  <si>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</si>
  <si>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</si>
  <si>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</si>
  <si>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</si>
  <si>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</si>
  <si>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</si>
  <si>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</si>
  <si>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</si>
  <si>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</si>
  <si>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</si>
  <si>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</si>
  <si>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</si>
  <si>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</si>
  <si>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</si>
  <si>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</si>
  <si>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</si>
  <si>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</si>
  <si>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</si>
  <si>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</si>
  <si>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</si>
  <si>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</si>
  <si>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</si>
  <si>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</si>
  <si>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</si>
  <si>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</si>
  <si>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</si>
  <si>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</si>
  <si>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</si>
  <si>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</si>
  <si>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</si>
  <si>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</si>
  <si>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</si>
  <si>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</si>
  <si>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</si>
  <si>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</si>
  <si>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</si>
  <si>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</si>
  <si>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</si>
  <si>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</si>
  <si>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</si>
  <si>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</si>
  <si>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</si>
  <si>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</si>
  <si>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</si>
  <si>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</si>
  <si>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</si>
  <si>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</si>
  <si>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</si>
  <si>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</si>
  <si>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</si>
  <si>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</si>
  <si>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</si>
  <si>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</si>
  <si>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</si>
  <si>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</si>
  <si>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</si>
  <si>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</si>
  <si>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</si>
  <si>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</si>
  <si>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</si>
  <si>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</si>
  <si>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</si>
  <si>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</si>
  <si>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</si>
  <si>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</si>
  <si>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</si>
  <si>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</si>
  <si>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</si>
  <si>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</si>
  <si>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</si>
  <si>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</si>
  <si>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</si>
  <si>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</si>
  <si>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</si>
  <si>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</si>
  <si>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</si>
  <si>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</si>
  <si>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</si>
  <si>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</si>
  <si>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</si>
  <si>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</si>
  <si>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</si>
  <si>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</si>
  <si>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</si>
  <si>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</si>
  <si>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</si>
  <si>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</si>
  <si>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</si>
  <si>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</si>
  <si>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</si>
  <si>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</si>
  <si>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</si>
  <si>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</si>
  <si>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</si>
  <si>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</si>
  <si>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</si>
  <si>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</si>
  <si>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</si>
  <si>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</si>
  <si>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</si>
  <si>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</si>
  <si>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</si>
  <si>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</si>
  <si>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</si>
  <si>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</si>
  <si>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</si>
  <si>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</si>
  <si>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</si>
  <si>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</si>
  <si>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</si>
  <si>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</si>
  <si>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</si>
  <si>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</si>
  <si>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</si>
  <si>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</si>
  <si>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</si>
  <si>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</si>
  <si>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</si>
  <si>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</si>
  <si>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</si>
  <si>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</si>
  <si>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</si>
  <si>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</si>
  <si>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</si>
  <si>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</si>
  <si>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</si>
  <si>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</si>
  <si>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</si>
  <si>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</si>
  <si>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</si>
  <si>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</si>
  <si>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</si>
  <si>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</si>
  <si>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</si>
  <si>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</si>
  <si>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</si>
  <si>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</si>
  <si>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</si>
  <si>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</si>
  <si>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</si>
  <si>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</si>
  <si>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</si>
  <si>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</si>
  <si>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</si>
  <si>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</si>
  <si>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</si>
  <si>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</si>
  <si>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</si>
  <si>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</si>
  <si>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</si>
  <si>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</si>
  <si>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</si>
  <si>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</si>
  <si>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</si>
  <si>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</si>
  <si>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</si>
  <si>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</si>
  <si>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</si>
  <si>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</si>
  <si>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</si>
  <si>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</si>
  <si>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</si>
  <si>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</si>
  <si>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</si>
  <si>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</si>
  <si>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</si>
  <si>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</si>
  <si>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</si>
  <si>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</si>
  <si>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</si>
  <si>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</si>
  <si>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</si>
  <si>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</si>
  <si>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</si>
  <si>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</si>
  <si>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</si>
  <si>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</si>
  <si>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</si>
  <si>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</si>
  <si>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</si>
  <si>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</si>
  <si>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</si>
  <si>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</si>
  <si>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</si>
  <si>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</si>
  <si>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</si>
  <si>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</si>
  <si>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</si>
  <si>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</si>
  <si>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</si>
  <si>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</si>
  <si>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</si>
  <si>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</si>
  <si>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</si>
  <si>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</si>
  <si>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</si>
  <si>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</si>
  <si>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</si>
  <si>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</si>
  <si>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</si>
  <si>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</si>
  <si>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</si>
  <si>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</si>
  <si>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</si>
  <si>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</si>
  <si>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</si>
  <si>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</si>
  <si>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</si>
  <si>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</si>
  <si>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</si>
  <si>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</si>
  <si>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</si>
  <si>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</si>
  <si>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</si>
  <si>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</si>
  <si>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</si>
  <si>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</si>
  <si>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</si>
  <si>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</si>
  <si>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</si>
  <si>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</si>
  <si>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</si>
  <si>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</si>
  <si>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</si>
  <si>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</si>
  <si>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</si>
  <si>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</si>
  <si>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</si>
  <si>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</si>
  <si>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</si>
  <si>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</si>
  <si>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</si>
  <si>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</si>
  <si>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</si>
  <si>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</si>
  <si>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</si>
  <si>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</si>
  <si>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</si>
  <si>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</si>
  <si>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</si>
  <si>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</si>
  <si>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</si>
  <si>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</si>
  <si>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</si>
  <si>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</si>
  <si>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</si>
  <si>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</si>
  <si>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</si>
  <si>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</si>
  <si>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</si>
  <si>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</si>
  <si>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</si>
  <si>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</si>
  <si>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</si>
  <si>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</si>
  <si>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</si>
  <si>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</si>
  <si>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</si>
  <si>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</si>
  <si>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</si>
  <si>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</si>
  <si>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</si>
  <si>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</si>
  <si>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</si>
  <si>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</si>
  <si>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</si>
  <si>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</si>
  <si>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</si>
  <si>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</si>
  <si>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</si>
  <si>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</si>
  <si>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</si>
  <si>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</si>
  <si>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</si>
  <si>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</si>
  <si>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</si>
  <si>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</si>
  <si>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</si>
  <si>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</si>
  <si>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</si>
  <si>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</si>
  <si>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</si>
  <si>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</si>
  <si>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</si>
  <si>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</si>
  <si>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</si>
  <si>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</si>
  <si>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</si>
  <si>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</si>
  <si>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</si>
  <si>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</si>
  <si>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</si>
  <si>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</si>
  <si>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</si>
  <si>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</si>
  <si>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</si>
  <si>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</si>
  <si>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</si>
  <si>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</si>
  <si>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</si>
  <si>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</si>
  <si>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</si>
  <si>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</si>
  <si>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</si>
  <si>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</si>
  <si>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</si>
  <si>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</si>
  <si>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</si>
  <si>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</si>
  <si>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</si>
  <si>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</si>
  <si>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</si>
  <si>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</si>
  <si>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</si>
  <si>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</si>
  <si>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</si>
  <si>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</si>
  <si>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</si>
  <si>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</si>
  <si>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</si>
  <si>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</si>
  <si>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</si>
  <si>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</si>
  <si>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</si>
  <si>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</si>
  <si>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</si>
  <si>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</si>
  <si>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</si>
  <si>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</si>
  <si>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</si>
  <si>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</si>
  <si>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</si>
  <si>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</si>
  <si>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</si>
  <si>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</si>
  <si>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</si>
  <si>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</si>
  <si>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</si>
  <si>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</si>
  <si>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</si>
  <si>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</si>
  <si>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</si>
  <si>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</si>
  <si>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</si>
  <si>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</si>
  <si>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</si>
  <si>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</si>
  <si>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</si>
  <si>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</si>
  <si>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</si>
  <si>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</si>
  <si>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</si>
  <si>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</si>
  <si>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</si>
  <si>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</si>
  <si>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</si>
  <si>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</si>
  <si>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</si>
  <si>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</si>
  <si>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</si>
  <si>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</si>
  <si>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</si>
  <si>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</si>
  <si>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</si>
  <si>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</si>
  <si>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</si>
  <si>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</si>
  <si>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</si>
  <si>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</si>
  <si>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</si>
  <si>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</si>
  <si>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</si>
  <si>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</si>
  <si>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</si>
  <si>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</si>
  <si>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</si>
  <si>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</si>
  <si>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</si>
  <si>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</si>
  <si>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</si>
  <si>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</si>
  <si>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</si>
  <si>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</si>
  <si>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</si>
  <si>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</si>
  <si>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</si>
  <si>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</si>
  <si>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</si>
  <si>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</si>
  <si>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</si>
  <si>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</si>
  <si>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</si>
  <si>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</si>
  <si>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</si>
  <si>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</si>
  <si>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</si>
  <si>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</si>
  <si>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</si>
  <si>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</si>
  <si>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</si>
  <si>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</si>
  <si>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</si>
  <si>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</si>
  <si>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</si>
  <si>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</si>
  <si>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</si>
  <si>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</si>
  <si>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</si>
  <si>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</si>
  <si>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</si>
  <si>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</si>
  <si>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</si>
  <si>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</si>
  <si>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</si>
  <si>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</si>
  <si>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</si>
  <si>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</si>
  <si>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</si>
  <si>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</si>
  <si>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</si>
  <si>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</si>
  <si>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</si>
  <si>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</si>
  <si>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</si>
  <si>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</si>
  <si>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</si>
  <si>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</si>
  <si>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</si>
  <si>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</si>
  <si>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</si>
  <si>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</si>
  <si>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</si>
  <si>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</si>
  <si>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</si>
  <si>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</si>
  <si>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</si>
  <si>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</si>
  <si>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</si>
  <si>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</si>
  <si>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</si>
  <si>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</si>
  <si>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</si>
  <si>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</si>
  <si>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</si>
  <si>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</si>
  <si>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</si>
  <si>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</si>
  <si>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</si>
  <si>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</si>
  <si>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</si>
  <si>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</si>
  <si>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</si>
  <si>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</si>
  <si>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</si>
  <si>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</si>
  <si>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</si>
  <si>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</si>
  <si>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</si>
  <si>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</si>
  <si>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</si>
  <si>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</si>
  <si>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</si>
  <si>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</si>
  <si>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</si>
  <si>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</si>
  <si>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</si>
  <si>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</si>
  <si>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</si>
  <si>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</si>
  <si>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</si>
  <si>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</si>
  <si>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</si>
  <si>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</si>
  <si>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</si>
  <si>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</si>
  <si>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</si>
  <si>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</si>
  <si>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</si>
  <si>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</si>
  <si>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</si>
  <si>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</si>
  <si>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</si>
  <si>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</si>
  <si>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</si>
  <si>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</si>
  <si>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</si>
  <si>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</si>
  <si>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</si>
  <si>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</si>
  <si>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</si>
  <si>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</si>
  <si>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</si>
  <si>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</si>
  <si>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</si>
  <si>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</si>
  <si>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</si>
  <si>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</si>
  <si>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</si>
  <si>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</si>
  <si>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</si>
  <si>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</si>
  <si>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</si>
  <si>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</si>
  <si>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</si>
  <si>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</si>
  <si>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</si>
  <si>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</si>
  <si>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</si>
  <si>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</si>
  <si>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</si>
  <si>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</si>
  <si>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</si>
  <si>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</si>
  <si>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</si>
  <si>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</si>
  <si>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</si>
  <si>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</si>
  <si>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</si>
  <si>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</si>
  <si>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</si>
  <si>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</si>
  <si>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</si>
  <si>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</si>
  <si>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</si>
  <si>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</si>
  <si>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</si>
  <si>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</si>
  <si>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</si>
  <si>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</si>
  <si>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</si>
  <si>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</si>
  <si>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</si>
  <si>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</si>
  <si>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</si>
  <si>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</si>
  <si>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</si>
  <si>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</si>
  <si>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</si>
  <si>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</si>
  <si>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</si>
  <si>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</si>
  <si>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</si>
  <si>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</si>
  <si>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</si>
  <si>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</si>
  <si>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</si>
  <si>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</si>
  <si>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</si>
  <si>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</si>
  <si>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</si>
  <si>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</si>
  <si>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</si>
  <si>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</si>
  <si>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</si>
  <si>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</si>
  <si>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</si>
  <si>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</si>
  <si>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</si>
  <si>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</si>
  <si>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</si>
  <si>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</si>
  <si>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</si>
  <si>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</si>
  <si>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</si>
  <si>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</si>
  <si>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</si>
  <si>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</si>
  <si>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</si>
  <si>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</si>
  <si>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</si>
  <si>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</si>
  <si>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</si>
  <si>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</si>
  <si>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</si>
  <si>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</si>
  <si>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</si>
  <si>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</si>
  <si>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</si>
  <si>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</si>
  <si>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</si>
  <si>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</si>
  <si>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</si>
  <si>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</si>
  <si>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</si>
  <si>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</si>
  <si>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</si>
  <si>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</si>
  <si>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</si>
  <si>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</si>
  <si>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</si>
  <si>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</si>
  <si>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</si>
  <si>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</si>
  <si>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</si>
  <si>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</si>
  <si>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</si>
  <si>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</si>
  <si>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</si>
  <si>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</si>
  <si>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</si>
  <si>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</si>
  <si>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</si>
  <si>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</si>
  <si>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</si>
  <si>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</si>
  <si>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</si>
  <si>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</si>
  <si>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</si>
  <si>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</si>
  <si>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</si>
  <si>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</si>
  <si>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</si>
  <si>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</si>
  <si>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</si>
  <si>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</si>
  <si>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</si>
  <si>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</si>
  <si>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</si>
  <si>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</si>
  <si>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</si>
  <si>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</si>
  <si>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</si>
  <si>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</si>
  <si>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</si>
  <si>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</si>
  <si>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</si>
  <si>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</si>
  <si>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</si>
  <si>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</si>
  <si>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</si>
  <si>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</si>
  <si>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</si>
  <si>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</si>
  <si>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</si>
  <si>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</si>
  <si>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</si>
  <si>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</si>
  <si>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</si>
  <si>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</si>
  <si>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</si>
  <si>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</si>
  <si>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</si>
  <si>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</si>
  <si>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</si>
  <si>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</si>
  <si>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</si>
  <si>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</si>
  <si>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</si>
  <si>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</si>
  <si>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</si>
  <si>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</si>
  <si>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</si>
  <si>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</si>
  <si>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</si>
  <si>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</si>
  <si>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</si>
  <si>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</si>
  <si>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</si>
  <si>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</si>
  <si>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</si>
  <si>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</si>
  <si>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</si>
  <si>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</si>
  <si>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</si>
  <si>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</si>
  <si>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</si>
  <si>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</si>
  <si>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</si>
  <si>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</si>
  <si>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</si>
  <si>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</si>
  <si>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</si>
  <si>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</si>
  <si>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</si>
  <si>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</si>
  <si>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</si>
  <si>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</si>
  <si>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</si>
  <si>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</si>
  <si>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</si>
  <si>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</si>
  <si>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</si>
  <si>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</si>
  <si>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</si>
  <si>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</si>
  <si>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</si>
  <si>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</si>
  <si>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</si>
  <si>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</si>
  <si>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</si>
  <si>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</si>
  <si>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</si>
  <si>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</si>
  <si>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</si>
  <si>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</si>
  <si>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</si>
  <si>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</si>
  <si>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</si>
  <si>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</si>
  <si>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</si>
  <si>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</si>
  <si>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</si>
  <si>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</si>
  <si>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</si>
  <si>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</si>
  <si>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</si>
  <si>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</si>
  <si>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</si>
  <si>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</si>
  <si>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</si>
  <si>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</si>
  <si>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</si>
  <si>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</si>
  <si>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</si>
  <si>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</si>
  <si>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</si>
  <si>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</si>
  <si>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</si>
  <si>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</si>
  <si>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</si>
  <si>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</si>
  <si>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</si>
  <si>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</si>
  <si>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</si>
  <si>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</si>
  <si>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</si>
  <si>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</si>
  <si>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</si>
  <si>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</si>
  <si>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</si>
  <si>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</si>
  <si>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</si>
  <si>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</si>
  <si>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</si>
  <si>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</si>
  <si>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</si>
  <si>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</si>
  <si>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</si>
  <si>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</si>
  <si>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</si>
  <si>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</si>
  <si>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</si>
  <si>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</si>
  <si>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</si>
  <si>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</si>
  <si>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</si>
  <si>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</si>
  <si>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</si>
  <si>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</si>
  <si>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</si>
  <si>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</si>
  <si>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</si>
  <si>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</si>
  <si>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</si>
  <si>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</si>
  <si>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</si>
  <si>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</si>
  <si>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</si>
  <si>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</si>
  <si>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</si>
  <si>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</si>
  <si>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</si>
  <si>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</si>
  <si>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</si>
  <si>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</si>
  <si>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</si>
  <si>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</si>
  <si>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</si>
  <si>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</si>
  <si>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</si>
  <si>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</si>
  <si>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</si>
  <si>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</si>
  <si>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</si>
  <si>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</si>
  <si>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</si>
  <si>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</si>
  <si>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</si>
  <si>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</si>
  <si>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</si>
  <si>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</si>
  <si>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</si>
  <si>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</si>
  <si>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</si>
  <si>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</si>
  <si>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</si>
  <si>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</si>
  <si>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</si>
  <si>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</si>
  <si>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</si>
  <si>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</si>
  <si>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</si>
  <si>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</si>
  <si>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</si>
  <si>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</si>
  <si>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</si>
  <si>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</si>
  <si>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</si>
  <si>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</si>
  <si>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</si>
  <si>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</si>
  <si>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</si>
  <si>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</si>
  <si>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</si>
  <si>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</si>
  <si>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</si>
  <si>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</si>
  <si>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</si>
  <si>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</si>
  <si>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</si>
  <si>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</si>
  <si>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</si>
  <si>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</si>
  <si>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</si>
  <si>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</si>
  <si>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</si>
  <si>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</si>
  <si>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</si>
  <si>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</si>
  <si>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</si>
  <si>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</si>
  <si>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</si>
  <si>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</si>
  <si>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</si>
  <si>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</si>
  <si>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</si>
  <si>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</si>
  <si>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</si>
  <si>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</si>
  <si>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</si>
  <si>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</si>
  <si>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</si>
  <si>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</si>
  <si>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</si>
  <si>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</si>
  <si>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</si>
  <si>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</si>
  <si>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</si>
  <si>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</si>
  <si>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</si>
  <si>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</si>
  <si>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</si>
  <si>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</si>
  <si>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</si>
  <si>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</si>
  <si>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</si>
  <si>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</si>
  <si>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</si>
  <si>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</si>
  <si>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</si>
  <si>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</si>
  <si>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</si>
  <si>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</si>
  <si>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</si>
  <si>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</si>
  <si>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</si>
  <si>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</si>
  <si>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</si>
  <si>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</si>
  <si>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</si>
  <si>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</si>
  <si>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</si>
  <si>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</si>
  <si>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</si>
  <si>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</si>
  <si>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</si>
  <si>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</si>
  <si>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</si>
  <si>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</si>
  <si>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</si>
  <si>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</si>
  <si>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</si>
  <si>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</si>
  <si>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</si>
  <si>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</si>
  <si>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</si>
  <si>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</si>
  <si>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</si>
  <si>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</si>
  <si>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</si>
  <si>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</si>
  <si>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</si>
  <si>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</si>
  <si>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</si>
  <si>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</si>
  <si>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</si>
  <si>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</si>
  <si>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</si>
  <si>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</si>
  <si>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</si>
  <si>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</si>
  <si>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</si>
  <si>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</si>
  <si>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</si>
  <si>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</si>
  <si>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</si>
  <si>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</si>
  <si>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</si>
  <si>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</si>
  <si>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</si>
  <si>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</si>
  <si>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</si>
  <si>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</si>
  <si>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</si>
  <si>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</si>
  <si>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</si>
  <si>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</si>
  <si>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</si>
  <si>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</si>
  <si>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</si>
  <si>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</si>
  <si>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</si>
  <si>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</si>
  <si>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</si>
  <si>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</si>
  <si>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</si>
  <si>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</si>
  <si>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</si>
  <si>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</si>
  <si>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</si>
  <si>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</si>
  <si>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</si>
  <si>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</si>
  <si>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</si>
  <si>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</si>
  <si>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</si>
  <si>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</si>
  <si>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</si>
  <si>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</si>
  <si>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</si>
  <si>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</si>
  <si>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</si>
  <si>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</si>
  <si>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</si>
  <si>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</si>
  <si>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</si>
  <si>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</si>
  <si>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</si>
  <si>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</si>
  <si>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</si>
  <si>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</si>
  <si>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</si>
  <si>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</si>
  <si>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</si>
  <si>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</si>
  <si>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</si>
  <si>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</si>
  <si>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</si>
  <si>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</si>
  <si>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</si>
  <si>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</si>
  <si>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</si>
  <si>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</si>
  <si>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</si>
  <si>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</si>
  <si>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</si>
  <si>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</si>
  <si>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</si>
  <si>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</si>
  <si>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</si>
  <si>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</si>
  <si>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</si>
  <si>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</si>
  <si>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</si>
  <si>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</si>
  <si>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</si>
  <si>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</si>
  <si>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</si>
  <si>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</si>
  <si>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</si>
  <si>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</si>
  <si>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</si>
  <si>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</si>
  <si>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</si>
  <si>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</si>
  <si>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</si>
  <si>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</si>
  <si>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</si>
  <si>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</si>
  <si>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</si>
  <si>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</si>
  <si>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</si>
  <si>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</si>
  <si>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</si>
  <si>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</si>
  <si>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</si>
  <si>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</si>
  <si>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</si>
  <si>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</si>
  <si>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</si>
  <si>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</si>
  <si>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</si>
  <si>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</si>
  <si>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</si>
  <si>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</si>
  <si>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</si>
  <si>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</si>
  <si>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</si>
  <si>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</si>
  <si>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</si>
  <si>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</si>
  <si>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</si>
  <si>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</si>
  <si>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</si>
  <si>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</si>
  <si>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</si>
  <si>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</si>
  <si>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</si>
  <si>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</si>
  <si>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</si>
  <si>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</si>
  <si>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</si>
  <si>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</si>
  <si>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</si>
  <si>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</si>
  <si>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</si>
  <si>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</si>
  <si>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</si>
  <si>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</si>
  <si>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</si>
  <si>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</si>
  <si>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</si>
  <si>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</si>
  <si>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</si>
  <si>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</si>
  <si>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</si>
  <si>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</si>
  <si>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</si>
  <si>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</si>
  <si>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</si>
  <si>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</si>
  <si>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</si>
  <si>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</si>
  <si>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</si>
  <si>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</si>
  <si>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</si>
  <si>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</si>
  <si>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</si>
  <si>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</si>
  <si>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</si>
  <si>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</si>
  <si>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</si>
  <si>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</si>
  <si>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</si>
  <si>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</si>
  <si>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</si>
  <si>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</si>
  <si>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</si>
  <si>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</si>
  <si>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</si>
  <si>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</si>
  <si>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</si>
  <si>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</si>
  <si>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</si>
  <si>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</si>
  <si>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</si>
  <si>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</si>
  <si>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</si>
  <si>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</si>
  <si>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</si>
  <si>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</si>
  <si>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</si>
  <si>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</si>
  <si>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</si>
  <si>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</si>
  <si>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</si>
  <si>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</si>
  <si>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</si>
  <si>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</si>
  <si>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</si>
  <si>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</si>
  <si>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</si>
  <si>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</si>
  <si>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</si>
  <si>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</si>
  <si>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</si>
  <si>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</si>
  <si>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</si>
  <si>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</si>
  <si>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</si>
  <si>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</si>
  <si>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</si>
  <si>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</si>
  <si>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</si>
  <si>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</si>
  <si>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</si>
  <si>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</si>
  <si>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</si>
  <si>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</si>
  <si>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</si>
  <si>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</si>
  <si>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</si>
  <si>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</si>
  <si>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</si>
  <si>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</si>
  <si>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</si>
  <si>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</si>
  <si>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</si>
  <si>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</si>
  <si>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</si>
  <si>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</si>
  <si>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</si>
  <si>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</si>
  <si>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</si>
  <si>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</si>
  <si>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</si>
  <si>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</si>
  <si>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</si>
  <si>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</si>
  <si>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</si>
  <si>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</si>
  <si>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</si>
  <si>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</si>
  <si>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</si>
  <si>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</si>
  <si>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</si>
  <si>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</si>
  <si>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</si>
  <si>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</si>
  <si>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</si>
  <si>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</si>
  <si>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</si>
  <si>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</si>
  <si>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</si>
  <si>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</si>
  <si>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</si>
  <si>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</si>
  <si>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</si>
  <si>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</si>
  <si>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</si>
  <si>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</si>
  <si>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</si>
  <si>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</si>
  <si>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</si>
  <si>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</si>
  <si>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</si>
  <si>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</si>
  <si>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</si>
  <si>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</si>
  <si>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</si>
  <si>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</si>
  <si>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</si>
  <si>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</si>
  <si>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</si>
  <si>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</si>
  <si>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</si>
  <si>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</si>
  <si>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</si>
  <si>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</si>
  <si>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</si>
  <si>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</si>
  <si>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</si>
  <si>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</si>
  <si>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</si>
  <si>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</si>
  <si>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</si>
  <si>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</si>
  <si>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</si>
  <si>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</si>
  <si>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</si>
  <si>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</si>
  <si>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</si>
  <si>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</si>
  <si>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</si>
  <si>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</si>
  <si>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</si>
  <si>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</si>
  <si>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</si>
  <si>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</si>
  <si>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</si>
  <si>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</si>
  <si>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</si>
  <si>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</si>
  <si>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</si>
  <si>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</si>
  <si>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</si>
  <si>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</si>
  <si>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</si>
  <si>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</si>
  <si>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</si>
  <si>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</si>
  <si>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</si>
  <si>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</si>
  <si>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</si>
  <si>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</si>
  <si>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</si>
  <si>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</si>
  <si>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</si>
  <si>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</si>
  <si>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</si>
  <si>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</si>
  <si>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</si>
  <si>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</si>
  <si>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</si>
  <si>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</si>
  <si>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</si>
  <si>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</si>
  <si>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</si>
  <si>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</si>
  <si>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</si>
  <si>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</si>
  <si>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</si>
  <si>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</si>
  <si>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</si>
  <si>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</si>
  <si>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</si>
  <si>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</si>
  <si>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</si>
  <si>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</si>
  <si>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</si>
  <si>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</si>
  <si>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</si>
  <si>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</si>
  <si>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</si>
  <si>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</si>
  <si>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</si>
  <si>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</si>
  <si>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</si>
  <si>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</si>
  <si>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</si>
  <si>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</si>
  <si>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</si>
  <si>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</si>
  <si>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</si>
  <si>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</si>
  <si>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</si>
  <si>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</si>
  <si>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</si>
  <si>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</si>
  <si>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</si>
  <si>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</si>
  <si>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</si>
  <si>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</si>
  <si>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</si>
  <si>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</si>
  <si>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</si>
  <si>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</si>
  <si>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</si>
  <si>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</si>
  <si>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</si>
  <si>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</si>
  <si>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</si>
  <si>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</si>
  <si>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</si>
  <si>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</si>
  <si>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</si>
  <si>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</si>
  <si>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</si>
  <si>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</si>
  <si>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</si>
  <si>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</si>
  <si>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</si>
  <si>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</si>
  <si>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</si>
  <si>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</si>
  <si>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</si>
  <si>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</si>
  <si>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</si>
  <si>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</si>
  <si>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</si>
  <si>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</si>
  <si>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</si>
  <si>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</si>
  <si>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</si>
  <si>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</si>
  <si>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</si>
  <si>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</si>
  <si>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</si>
  <si>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</si>
  <si>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</si>
  <si>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</si>
  <si>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</si>
  <si>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</si>
  <si>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</si>
  <si>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</si>
  <si>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</si>
  <si>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</si>
  <si>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</si>
  <si>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</si>
  <si>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</si>
  <si>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</si>
  <si>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</si>
  <si>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</si>
  <si>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</si>
  <si>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</si>
  <si>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</si>
  <si>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</si>
  <si>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</si>
  <si>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</si>
  <si>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</si>
  <si>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</si>
  <si>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</si>
  <si>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</si>
  <si>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</si>
  <si>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</si>
  <si>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</si>
  <si>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</si>
  <si>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</si>
  <si>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</si>
  <si>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</si>
  <si>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</si>
  <si>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</si>
  <si>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</si>
  <si>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</si>
  <si>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</si>
  <si>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</si>
  <si>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</si>
  <si>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</si>
  <si>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</si>
  <si>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</si>
  <si>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</si>
  <si>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</si>
  <si>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</si>
  <si>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</si>
  <si>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</si>
  <si>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</si>
  <si>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</si>
  <si>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</si>
  <si>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</si>
  <si>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</si>
  <si>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</si>
  <si>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</si>
  <si>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</si>
  <si>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</si>
  <si>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</si>
  <si>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</si>
  <si>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</si>
  <si>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</si>
  <si>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</si>
  <si>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</si>
  <si>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</si>
  <si>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</si>
  <si>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</si>
  <si>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</si>
  <si>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</si>
  <si>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</si>
  <si>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</si>
  <si>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</si>
  <si>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</si>
  <si>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</si>
  <si>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</si>
  <si>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</si>
  <si>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</si>
  <si>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</si>
  <si>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</si>
  <si>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</si>
  <si>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</si>
  <si>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</si>
  <si>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</si>
  <si>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</si>
  <si>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</si>
  <si>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</si>
  <si>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</si>
  <si>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</si>
  <si>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</si>
  <si>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</si>
  <si>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</si>
  <si>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</si>
  <si>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</si>
  <si>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</si>
  <si>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</si>
  <si>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</si>
  <si>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</si>
  <si>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</si>
  <si>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</si>
  <si>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</si>
  <si>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</si>
  <si>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</si>
  <si>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</si>
  <si>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</si>
  <si>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</si>
  <si>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</si>
  <si>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</si>
  <si>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</si>
  <si>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</si>
  <si>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</si>
  <si>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</si>
  <si>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</si>
  <si>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</si>
  <si>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</si>
  <si>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</si>
  <si>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</si>
  <si>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</si>
  <si>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</si>
  <si>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</si>
  <si>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</si>
  <si>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</si>
  <si>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</si>
  <si>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</si>
  <si>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</si>
  <si>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</si>
  <si>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</si>
  <si>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</si>
  <si>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</si>
  <si>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</si>
  <si>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</si>
  <si>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</si>
  <si>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</si>
  <si>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</si>
  <si>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</si>
  <si>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</si>
  <si>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</si>
  <si>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</si>
  <si>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</si>
  <si>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</si>
  <si>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</si>
  <si>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</si>
  <si>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</si>
  <si>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</si>
  <si>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</si>
  <si>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</si>
  <si>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</si>
  <si>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</si>
  <si>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</si>
  <si>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</si>
  <si>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</si>
  <si>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</si>
  <si>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</si>
  <si>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</si>
  <si>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</si>
  <si>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</si>
  <si>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</si>
  <si>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</si>
  <si>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</si>
  <si>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</si>
  <si>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</si>
  <si>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</si>
  <si>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</si>
  <si>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</si>
  <si>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</si>
  <si>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</si>
  <si>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</si>
  <si>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</si>
  <si>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</si>
  <si>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</si>
  <si>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</si>
  <si>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</si>
  <si>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</si>
  <si>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</si>
  <si>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</si>
  <si>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</si>
  <si>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</si>
  <si>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</si>
  <si>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</si>
  <si>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</si>
  <si>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</si>
  <si>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</si>
  <si>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</si>
  <si>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</si>
  <si>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</si>
  <si>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</si>
  <si>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</si>
  <si>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</si>
  <si>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</si>
  <si>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</si>
  <si>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</si>
  <si>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</si>
  <si>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</si>
  <si>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</si>
  <si>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</si>
  <si>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</si>
  <si>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</si>
  <si>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</si>
  <si>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</si>
  <si>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</si>
  <si>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</si>
  <si>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</si>
  <si>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</si>
  <si>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</si>
  <si>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</si>
  <si>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</si>
  <si>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</si>
  <si>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</si>
  <si>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</si>
  <si>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</si>
  <si>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</si>
  <si>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</si>
  <si>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</si>
  <si>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</si>
  <si>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</si>
  <si>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</si>
  <si>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</si>
  <si>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</si>
  <si>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</si>
  <si>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</si>
  <si>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</si>
  <si>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</si>
  <si>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</si>
  <si>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</si>
  <si>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</si>
  <si>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</si>
  <si>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</si>
  <si>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</si>
  <si>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</si>
  <si>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</si>
  <si>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</si>
  <si>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</si>
  <si>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</si>
  <si>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</si>
  <si>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</si>
  <si>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</si>
  <si>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</si>
  <si>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</si>
  <si>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</si>
  <si>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</si>
  <si>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</si>
  <si>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</si>
  <si>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</si>
  <si>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</si>
  <si>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</si>
  <si>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</si>
  <si>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</si>
  <si>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</si>
  <si>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</si>
  <si>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</si>
  <si>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</si>
  <si>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</si>
  <si>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</si>
  <si>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</si>
  <si>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</si>
  <si>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</si>
  <si>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</si>
  <si>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</si>
  <si>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</si>
  <si>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</si>
  <si>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</si>
  <si>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</si>
  <si>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</si>
  <si>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</si>
  <si>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</si>
  <si>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</si>
  <si>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</si>
  <si>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</si>
  <si>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</si>
  <si>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</si>
  <si>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</si>
  <si>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</si>
  <si>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</si>
  <si>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</si>
  <si>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</si>
  <si>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</si>
  <si>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</si>
  <si>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</si>
  <si>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</si>
  <si>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</si>
  <si>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</si>
  <si>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</si>
  <si>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</si>
  <si>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</si>
  <si>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</si>
  <si>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</si>
  <si>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</si>
  <si>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</si>
  <si>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</si>
  <si>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</si>
  <si>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</si>
  <si>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</si>
  <si>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</si>
  <si>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</si>
  <si>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</si>
  <si>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</si>
  <si>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</si>
  <si>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</si>
  <si>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</si>
  <si>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</si>
  <si>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</si>
  <si>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</si>
  <si>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</si>
  <si>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</si>
  <si>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</si>
  <si>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</si>
  <si>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</si>
  <si>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</si>
  <si>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</si>
  <si>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</si>
  <si>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</si>
  <si>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</si>
  <si>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</si>
  <si>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</si>
  <si>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</si>
  <si>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</si>
  <si>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</si>
  <si>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</si>
  <si>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</si>
  <si>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</si>
  <si>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</si>
  <si>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</si>
  <si>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</si>
  <si>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</si>
  <si>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</si>
  <si>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</si>
  <si>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</si>
  <si>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</si>
  <si>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</si>
  <si>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</si>
  <si>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</si>
  <si>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</si>
  <si>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</si>
  <si>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</si>
  <si>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</si>
  <si>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</si>
  <si>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</si>
  <si>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</si>
  <si>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</si>
  <si>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</si>
  <si>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</si>
  <si>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</si>
  <si>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</si>
  <si>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</si>
  <si>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</si>
  <si>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</si>
  <si>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</si>
  <si>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</si>
  <si>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</si>
  <si>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</si>
  <si>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</si>
  <si>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</si>
  <si>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</si>
  <si>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</si>
  <si>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</si>
  <si>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</si>
  <si>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</si>
  <si>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</si>
  <si>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</si>
  <si>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</si>
  <si>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</si>
  <si>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</si>
  <si>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</si>
  <si>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</si>
  <si>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</si>
  <si>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</si>
  <si>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</si>
  <si>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</si>
  <si>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</si>
  <si>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</si>
  <si>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</si>
  <si>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</si>
  <si>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</si>
  <si>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</si>
  <si>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</si>
  <si>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</si>
  <si>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</si>
  <si>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</si>
  <si>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</si>
  <si>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</si>
  <si>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</si>
  <si>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</si>
  <si>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</si>
  <si>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</si>
  <si>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</si>
  <si>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</si>
  <si>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</si>
  <si>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</si>
  <si>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</si>
  <si>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</si>
  <si>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</si>
  <si>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</si>
  <si>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</si>
  <si>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</si>
  <si>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</si>
  <si>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</si>
  <si>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</si>
  <si>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</si>
  <si>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</si>
  <si>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</si>
  <si>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</si>
  <si>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</si>
  <si>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</si>
  <si>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</si>
  <si>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</si>
  <si>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</si>
  <si>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</si>
  <si>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</si>
  <si>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</si>
  <si>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</si>
  <si>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</si>
  <si>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</si>
  <si>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</si>
  <si>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</si>
  <si>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</si>
  <si>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</si>
  <si>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</si>
  <si>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</si>
  <si>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</si>
  <si>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</si>
  <si>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</si>
  <si>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</si>
  <si>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</si>
  <si>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</si>
  <si>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</si>
  <si>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</si>
  <si>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</si>
  <si>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</si>
  <si>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</si>
  <si>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</si>
  <si>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</si>
  <si>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</si>
  <si>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</si>
  <si>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</si>
  <si>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</si>
  <si>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</si>
  <si>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</si>
  <si>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</si>
  <si>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</si>
  <si>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</si>
  <si>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</si>
  <si>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</si>
  <si>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</si>
  <si>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</si>
  <si>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</si>
  <si>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</si>
  <si>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</si>
  <si>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</si>
  <si>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</si>
  <si>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</si>
  <si>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</si>
  <si>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</si>
  <si>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</si>
  <si>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</si>
  <si>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</si>
  <si>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</si>
  <si>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</si>
  <si>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</si>
  <si>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</si>
  <si>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</si>
  <si>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</si>
  <si>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</si>
  <si>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</si>
  <si>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</si>
  <si>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</si>
  <si>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</si>
  <si>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</si>
  <si>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</si>
  <si>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</si>
  <si>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</si>
  <si>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</si>
  <si>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</si>
  <si>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</si>
  <si>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</si>
  <si>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</si>
  <si>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</si>
  <si>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</si>
  <si>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</si>
  <si>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</si>
  <si>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</si>
  <si>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</si>
  <si>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</si>
  <si>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</si>
  <si>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</si>
  <si>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</si>
  <si>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</si>
  <si>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</si>
  <si>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</si>
  <si>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</si>
  <si>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</si>
  <si>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</si>
  <si>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</si>
  <si>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</si>
  <si>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</si>
  <si>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</si>
  <si>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</si>
  <si>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</si>
  <si>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</si>
  <si>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</si>
  <si>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</si>
  <si>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</si>
  <si>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</si>
  <si>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</si>
  <si>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</si>
  <si>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</si>
  <si>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</si>
  <si>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</si>
  <si>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</si>
  <si>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</si>
  <si>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</si>
  <si>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</si>
  <si>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</si>
  <si>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</si>
  <si>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</si>
  <si>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</si>
  <si>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</si>
  <si>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</si>
  <si>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</si>
  <si>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</si>
  <si>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</si>
  <si>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</si>
  <si>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</si>
  <si>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</si>
  <si>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</si>
  <si>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</si>
  <si>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</si>
  <si>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</si>
  <si>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</si>
  <si>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</si>
  <si>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</si>
  <si>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</si>
  <si>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</si>
  <si>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</si>
  <si>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</si>
  <si>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</si>
  <si>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</si>
  <si>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</si>
  <si>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</si>
  <si>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</si>
  <si>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</si>
  <si>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</si>
  <si>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</si>
  <si>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</si>
  <si>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</si>
  <si>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</si>
  <si>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</si>
  <si>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</si>
  <si>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</si>
  <si>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</si>
  <si>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</si>
  <si>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</si>
  <si>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</si>
  <si>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</si>
  <si>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</si>
  <si>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</si>
  <si>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</si>
  <si>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</si>
  <si>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</si>
  <si>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</si>
  <si>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</si>
  <si>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</si>
  <si>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</si>
  <si>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</si>
  <si>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</si>
  <si>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</si>
  <si>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</si>
  <si>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</si>
  <si>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</si>
  <si>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</si>
  <si>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</si>
  <si>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</si>
  <si>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</si>
  <si>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</si>
  <si>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</si>
  <si>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</si>
  <si>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</si>
  <si>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</si>
  <si>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</si>
  <si>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</si>
  <si>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</si>
  <si>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</si>
  <si>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</si>
  <si>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</si>
  <si>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</si>
  <si>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</si>
  <si>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</si>
  <si>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</si>
  <si>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</si>
  <si>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</si>
  <si>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</si>
  <si>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</si>
  <si>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</si>
  <si>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</si>
  <si>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</si>
  <si>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</si>
  <si>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</si>
  <si>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</si>
  <si>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</si>
  <si>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</si>
  <si>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</si>
  <si>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</si>
  <si>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</si>
  <si>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</si>
  <si>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</si>
  <si>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</si>
  <si>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</si>
  <si>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</si>
  <si>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</si>
  <si>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</si>
  <si>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</si>
  <si>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</si>
  <si>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</si>
  <si>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</si>
  <si>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</si>
  <si>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</si>
  <si>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</si>
  <si>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</si>
  <si>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</si>
  <si>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</si>
  <si>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</si>
  <si>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</si>
  <si>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</si>
  <si>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</si>
  <si>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</si>
  <si>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</si>
  <si>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</si>
  <si>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</si>
  <si>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</si>
  <si>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</si>
  <si>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</si>
  <si>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</si>
  <si>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</si>
  <si>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</si>
  <si>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</si>
  <si>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</si>
  <si>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</si>
  <si>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</si>
  <si>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</si>
  <si>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</si>
  <si>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</si>
  <si>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</si>
  <si>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</si>
  <si>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</si>
  <si>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</si>
  <si>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</si>
  <si>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</si>
  <si>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</si>
  <si>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</si>
  <si>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</si>
  <si>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</si>
  <si>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</si>
  <si>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</si>
  <si>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</si>
  <si>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</si>
  <si>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</si>
  <si>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</si>
  <si>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</si>
  <si>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</si>
  <si>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</si>
  <si>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</si>
  <si>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</si>
  <si>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</si>
  <si>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</si>
  <si>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</si>
  <si>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</si>
  <si>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</si>
  <si>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</si>
  <si>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</si>
  <si>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</si>
  <si>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</si>
  <si>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</si>
  <si>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</si>
  <si>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</si>
  <si>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</si>
  <si>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</si>
  <si>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</si>
  <si>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</si>
  <si>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</si>
  <si>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</si>
  <si>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</si>
  <si>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</si>
  <si>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</si>
  <si>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</si>
  <si>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</si>
  <si>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</si>
  <si>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</si>
  <si>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</si>
  <si>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</si>
  <si>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</si>
  <si>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</si>
  <si>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</si>
  <si>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</si>
  <si>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</si>
  <si>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</si>
  <si>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</si>
  <si>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</si>
  <si>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</si>
  <si>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</si>
  <si>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</si>
  <si>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</si>
  <si>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</si>
  <si>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</si>
  <si>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</si>
  <si>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</si>
  <si>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</si>
  <si>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</si>
  <si>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</si>
  <si>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</si>
  <si>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</si>
  <si>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</si>
  <si>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</si>
  <si>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</si>
  <si>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</si>
  <si>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</si>
  <si>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</si>
  <si>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</si>
  <si>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</si>
  <si>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</si>
  <si>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</si>
  <si>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</si>
  <si>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</si>
  <si>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</si>
  <si>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</si>
  <si>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</si>
  <si>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</si>
  <si>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</si>
  <si>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</si>
  <si>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</si>
  <si>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</si>
  <si>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</si>
  <si>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</si>
  <si>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</si>
  <si>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</si>
  <si>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</si>
  <si>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</si>
  <si>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</si>
  <si>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</si>
  <si>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</si>
  <si>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</si>
  <si>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</si>
  <si>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</si>
  <si>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</si>
  <si>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</si>
  <si>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</si>
  <si>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</si>
  <si>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</si>
  <si>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</si>
  <si>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</si>
  <si>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</si>
  <si>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</si>
  <si>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</si>
  <si>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</si>
  <si>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</si>
  <si>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</si>
  <si>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</si>
  <si>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</si>
  <si>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</si>
  <si>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</si>
  <si>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</si>
  <si>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</si>
  <si>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</si>
  <si>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</si>
  <si>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</si>
  <si>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</si>
  <si>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</si>
  <si>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</si>
  <si>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</si>
  <si>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</si>
  <si>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</si>
  <si>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</si>
  <si>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</si>
  <si>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</si>
  <si>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</si>
  <si>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</si>
  <si>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</si>
  <si>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</si>
  <si>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</si>
  <si>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</si>
  <si>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</si>
  <si>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</si>
  <si>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</si>
  <si>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</si>
  <si>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</si>
  <si>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</si>
  <si>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</si>
  <si>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</si>
  <si>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</si>
  <si>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</si>
  <si>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</si>
  <si>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</si>
  <si>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</si>
  <si>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</si>
  <si>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</si>
  <si>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</si>
  <si>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</si>
  <si>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</si>
  <si>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</si>
  <si>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</si>
  <si>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</si>
  <si>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</si>
  <si>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</si>
  <si>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</si>
  <si>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</si>
  <si>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</si>
  <si>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</si>
  <si>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</si>
  <si>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</si>
  <si>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</si>
  <si>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</si>
  <si>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</si>
  <si>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</si>
  <si>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</si>
  <si>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</si>
  <si>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</si>
  <si>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</si>
  <si>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</si>
  <si>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</si>
  <si>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</si>
  <si>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</si>
  <si>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</si>
  <si>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</si>
  <si>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</si>
  <si>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</si>
  <si>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</si>
  <si>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</si>
  <si>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</si>
  <si>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</si>
  <si>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</si>
  <si>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</si>
  <si>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</si>
  <si>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</si>
  <si>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</si>
  <si>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</si>
  <si>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</si>
  <si>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</si>
  <si>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</si>
  <si>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</si>
  <si>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</si>
  <si>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</si>
  <si>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</si>
  <si>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</si>
  <si>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</si>
  <si>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</si>
  <si>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</si>
  <si>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</si>
  <si>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</si>
  <si>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</si>
  <si>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</si>
  <si>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</si>
  <si>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</si>
  <si>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</si>
  <si>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</si>
  <si>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</si>
  <si>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</si>
  <si>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</si>
  <si>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</si>
  <si>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</si>
  <si>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</si>
  <si>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</si>
  <si>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</si>
  <si>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</si>
  <si>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</si>
  <si>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</si>
  <si>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</si>
  <si>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</si>
  <si>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</si>
  <si>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</si>
  <si>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</si>
  <si>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</si>
  <si>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</si>
  <si>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</si>
  <si>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</si>
  <si>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</si>
  <si>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</si>
  <si>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</si>
  <si>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</si>
  <si>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</si>
  <si>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</si>
  <si>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</si>
  <si>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</si>
  <si>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</si>
  <si>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</si>
  <si>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</si>
  <si>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</si>
  <si>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</si>
  <si>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</si>
  <si>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</si>
  <si>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</si>
  <si>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</si>
  <si>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</si>
  <si>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</si>
  <si>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</si>
  <si>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</si>
  <si>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</si>
  <si>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</si>
  <si>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</si>
  <si>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</si>
  <si>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</si>
  <si>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</si>
  <si>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</si>
  <si>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</si>
  <si>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</si>
  <si>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</si>
  <si>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</si>
  <si>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</si>
  <si>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</si>
  <si>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</si>
  <si>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</si>
  <si>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</si>
  <si>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</si>
  <si>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</si>
  <si>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</si>
  <si>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</si>
  <si>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</si>
  <si>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</si>
  <si>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</si>
  <si>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</si>
  <si>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</si>
  <si>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</si>
  <si>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</si>
  <si>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</si>
  <si>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</si>
  <si>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</si>
  <si>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</si>
  <si>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</si>
  <si>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</si>
  <si>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</si>
  <si>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</si>
  <si>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</si>
  <si>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</si>
  <si>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</si>
  <si>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</si>
  <si>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</si>
  <si>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</si>
  <si>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</si>
  <si>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</si>
  <si>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</si>
  <si>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</si>
  <si>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</si>
  <si>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</si>
  <si>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</si>
  <si>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</si>
  <si>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</si>
  <si>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</si>
  <si>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</si>
  <si>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</si>
  <si>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</si>
  <si>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</si>
  <si>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</si>
  <si>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</si>
  <si>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</si>
  <si>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</si>
  <si>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</si>
  <si>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</si>
  <si>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</si>
  <si>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</si>
  <si>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</si>
  <si>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</si>
  <si>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</si>
  <si>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</si>
  <si>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</si>
  <si>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</si>
  <si>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</si>
  <si>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</si>
  <si>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</si>
  <si>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</si>
  <si>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</si>
  <si>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</si>
  <si>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</si>
  <si>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</si>
  <si>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</si>
  <si>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</si>
  <si>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</si>
  <si>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</si>
  <si>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</si>
  <si>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</si>
  <si>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</si>
  <si>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</si>
  <si>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</si>
  <si>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</si>
  <si>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</si>
  <si>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</si>
  <si>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</si>
  <si>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</si>
  <si>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</si>
  <si>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</si>
  <si>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</si>
  <si>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</si>
  <si>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</si>
  <si>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</si>
  <si>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</si>
  <si>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</si>
  <si>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</si>
  <si>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</si>
  <si>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</si>
  <si>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</si>
  <si>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</si>
  <si>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</si>
  <si>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</si>
  <si>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</si>
  <si>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</si>
  <si>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</si>
  <si>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</si>
  <si>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</si>
  <si>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</si>
  <si>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</si>
  <si>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</si>
  <si>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</si>
  <si>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</si>
  <si>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</si>
  <si>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</si>
  <si>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</si>
  <si>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</si>
  <si>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</si>
  <si>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</si>
  <si>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</si>
  <si>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</si>
  <si>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</si>
  <si>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</si>
  <si>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</si>
  <si>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</si>
  <si>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</si>
  <si>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</si>
  <si>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</si>
  <si>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</si>
  <si>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</si>
  <si>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</si>
  <si>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</si>
  <si>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</si>
  <si>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</si>
  <si>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</si>
  <si>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</si>
  <si>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</si>
  <si>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</si>
  <si>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</si>
  <si>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</si>
  <si>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</si>
  <si>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</si>
  <si>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</si>
  <si>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</si>
  <si>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</si>
  <si>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</si>
  <si>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</si>
  <si>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</si>
  <si>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</si>
  <si>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</si>
  <si>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</si>
  <si>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</si>
  <si>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</si>
  <si>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</si>
  <si>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</si>
  <si>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</si>
  <si>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</si>
  <si>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</si>
  <si>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</si>
  <si>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</si>
  <si>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</si>
  <si>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</si>
  <si>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</si>
  <si>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</si>
  <si>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</si>
  <si>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</si>
  <si>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</si>
  <si>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</si>
  <si>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</si>
  <si>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</si>
  <si>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</si>
  <si>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</si>
  <si>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</si>
  <si>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</si>
  <si>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</si>
  <si>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</si>
  <si>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</si>
  <si>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</si>
  <si>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</si>
  <si>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</si>
  <si>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</si>
  <si>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</si>
  <si>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</si>
  <si>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</si>
  <si>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</si>
  <si>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</si>
  <si>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</si>
  <si>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</si>
  <si>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</si>
  <si>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</si>
  <si>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</si>
  <si>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</si>
  <si>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</si>
  <si>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</si>
  <si>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</si>
  <si>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</si>
  <si>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</si>
  <si>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</si>
  <si>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</si>
  <si>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</si>
  <si>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</si>
  <si>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</si>
  <si>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</si>
  <si>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</si>
  <si>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</si>
  <si>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</si>
  <si>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</si>
  <si>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</si>
  <si>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</si>
  <si>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</si>
  <si>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</si>
  <si>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</si>
  <si>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</si>
  <si>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</si>
  <si>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</si>
  <si>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</si>
  <si>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</si>
  <si>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</si>
  <si>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</si>
  <si>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</si>
  <si>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</si>
  <si>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</si>
  <si>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</si>
  <si>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</si>
  <si>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</si>
  <si>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</si>
  <si>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</si>
  <si>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</si>
  <si>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</si>
  <si>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</si>
  <si>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</si>
  <si>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</si>
  <si>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</si>
  <si>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</si>
  <si>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</si>
  <si>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</si>
  <si>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</si>
  <si>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</si>
  <si>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</si>
  <si>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</si>
  <si>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</si>
  <si>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</si>
  <si>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</si>
  <si>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</si>
  <si>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</si>
  <si>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</si>
  <si>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</si>
  <si>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</si>
  <si>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</si>
  <si>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</si>
  <si>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</si>
  <si>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</si>
  <si>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</si>
  <si>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</si>
  <si>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</si>
  <si>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</si>
  <si>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</si>
  <si>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</si>
  <si>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</si>
  <si>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</si>
  <si>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</si>
  <si>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</si>
  <si>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</si>
  <si>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</si>
  <si>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</si>
  <si>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</si>
  <si>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</si>
  <si>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</si>
  <si>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</si>
  <si>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</si>
  <si>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</si>
  <si>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</si>
  <si>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</si>
  <si>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</si>
  <si>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</si>
  <si>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</si>
  <si>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</si>
  <si>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</si>
  <si>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</si>
  <si>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</si>
  <si>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</si>
  <si>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</si>
  <si>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</si>
  <si>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</si>
  <si>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</si>
  <si>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</si>
  <si>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</si>
  <si>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</si>
  <si>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</si>
  <si>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</si>
  <si>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</si>
  <si>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</si>
  <si>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</si>
  <si>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</si>
  <si>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</si>
  <si>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</si>
  <si>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</si>
  <si>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</si>
  <si>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</si>
  <si>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</si>
  <si>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</si>
  <si>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</si>
  <si>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</si>
  <si>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</si>
  <si>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</si>
  <si>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</si>
  <si>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</si>
  <si>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</si>
  <si>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</si>
  <si>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</si>
  <si>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</si>
  <si>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</si>
  <si>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</si>
  <si>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</si>
  <si>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</si>
  <si>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</si>
  <si>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</si>
  <si>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</si>
  <si>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</si>
  <si>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</si>
  <si>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</si>
  <si>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</si>
  <si>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</si>
  <si>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</si>
  <si>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</si>
  <si>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</si>
  <si>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</si>
  <si>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</si>
  <si>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</si>
  <si>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</si>
  <si>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</si>
  <si>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</si>
  <si>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</si>
  <si>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</si>
  <si>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</si>
  <si>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</si>
  <si>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</si>
  <si>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</si>
  <si>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</si>
  <si>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</si>
  <si>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</si>
  <si>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</si>
  <si>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</si>
  <si>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</si>
  <si>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</si>
  <si>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</si>
  <si>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</si>
  <si>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</si>
  <si>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</si>
  <si>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</si>
  <si>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</si>
  <si>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</si>
  <si>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</si>
  <si>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</si>
  <si>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</si>
  <si>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</si>
  <si>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</si>
  <si>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</si>
  <si>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</si>
  <si>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</si>
  <si>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</si>
  <si>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</si>
  <si>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</si>
  <si>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</si>
  <si>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</si>
  <si>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</si>
  <si>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</si>
  <si>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</si>
  <si>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</si>
  <si>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</si>
  <si>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</si>
  <si>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</si>
  <si>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</si>
  <si>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</si>
  <si>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</si>
  <si>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</si>
  <si>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</si>
  <si>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</si>
  <si>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</si>
  <si>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</si>
  <si>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</si>
  <si>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</si>
  <si>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</si>
  <si>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</si>
  <si>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</si>
  <si>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</si>
  <si>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</si>
  <si>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</si>
  <si>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</si>
  <si>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</si>
  <si>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</si>
  <si>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</si>
  <si>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</si>
  <si>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</si>
  <si>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</si>
  <si>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</si>
  <si>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</si>
  <si>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</si>
  <si>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</si>
  <si>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</si>
  <si>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</si>
  <si>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</si>
  <si>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</si>
  <si>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</si>
  <si>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</si>
  <si>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</si>
  <si>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</si>
  <si>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</si>
  <si>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</si>
  <si>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</si>
  <si>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</si>
  <si>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</si>
  <si>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</si>
  <si>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</si>
  <si>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</si>
  <si>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</si>
  <si>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</si>
  <si>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</si>
  <si>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</si>
  <si>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</si>
  <si>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</si>
  <si>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</si>
  <si>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</si>
  <si>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</si>
  <si>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</si>
  <si>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</si>
  <si>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</si>
  <si>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</si>
  <si>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</si>
  <si>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</si>
  <si>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</si>
  <si>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</si>
  <si>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</si>
  <si>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</si>
  <si>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</si>
  <si>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</si>
  <si>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</si>
  <si>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</si>
  <si>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</si>
  <si>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</si>
  <si>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</si>
  <si>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</si>
  <si>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</si>
  <si>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</si>
  <si>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</si>
  <si>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</si>
  <si>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</si>
  <si>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</si>
  <si>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</si>
  <si>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</si>
  <si>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</si>
  <si>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</si>
  <si>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</si>
  <si>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</si>
  <si>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</si>
  <si>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</si>
  <si>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</si>
  <si>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</si>
  <si>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</si>
  <si>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</si>
  <si>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</si>
  <si>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</si>
  <si>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</si>
  <si>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</si>
  <si>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</si>
  <si>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</si>
  <si>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</si>
  <si>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</si>
  <si>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</si>
  <si>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</si>
  <si>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</si>
  <si>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</si>
  <si>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</si>
  <si>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</si>
  <si>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</si>
  <si>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</si>
  <si>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</si>
  <si>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</si>
  <si>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</si>
  <si>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</si>
  <si>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</si>
  <si>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</si>
  <si>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</si>
  <si>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</si>
  <si>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</si>
  <si>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</si>
  <si>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</si>
  <si>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</si>
  <si>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</si>
  <si>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</si>
  <si>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</si>
  <si>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</si>
  <si>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</si>
  <si>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</si>
  <si>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</si>
  <si>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</si>
  <si>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</si>
  <si>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</si>
  <si>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</si>
  <si>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</si>
  <si>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</si>
  <si>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</si>
  <si>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</si>
  <si>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</si>
  <si>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</si>
  <si>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</si>
  <si>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</si>
  <si>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</si>
  <si>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</si>
  <si>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</si>
  <si>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</si>
  <si>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</si>
  <si>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</si>
  <si>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</si>
  <si>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</si>
  <si>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</si>
  <si>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</si>
  <si>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</si>
  <si>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</si>
  <si>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</si>
  <si>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</si>
  <si>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</si>
  <si>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</si>
  <si>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</si>
  <si>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</si>
  <si>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</si>
  <si>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</si>
  <si>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</si>
  <si>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</si>
  <si>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</si>
  <si>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</si>
  <si>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</si>
  <si>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</si>
  <si>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</si>
  <si>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</si>
  <si>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</si>
  <si>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</si>
  <si>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</si>
  <si>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</si>
  <si>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</si>
  <si>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</si>
  <si>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</si>
  <si>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</si>
  <si>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</si>
  <si>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</si>
  <si>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</si>
  <si>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</si>
  <si>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</si>
  <si>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</si>
  <si>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</si>
  <si>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</si>
  <si>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</si>
  <si>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</si>
  <si>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</si>
  <si>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</si>
  <si>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</si>
  <si>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</si>
  <si>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</si>
  <si>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</si>
  <si>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</si>
  <si>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</si>
  <si>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</si>
  <si>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</si>
  <si>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</si>
  <si>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</si>
  <si>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</si>
  <si>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</si>
  <si>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</si>
  <si>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</si>
  <si>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</si>
  <si>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</si>
  <si>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</si>
  <si>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</si>
  <si>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</si>
  <si>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</si>
  <si>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</si>
  <si>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</si>
  <si>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</si>
  <si>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</si>
  <si>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</si>
  <si>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</si>
  <si>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</si>
  <si>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</si>
  <si>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</si>
  <si>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</si>
  <si>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</si>
  <si>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</si>
  <si>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</si>
  <si>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</si>
  <si>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</si>
  <si>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</si>
  <si>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</si>
  <si>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</si>
  <si>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</si>
  <si>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</si>
  <si>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</si>
  <si>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</si>
  <si>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</si>
  <si>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</si>
  <si>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</si>
  <si>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</si>
  <si>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</si>
  <si>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</si>
  <si>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</si>
  <si>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</si>
  <si>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</si>
  <si>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</si>
  <si>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</si>
  <si>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</si>
  <si>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</si>
  <si>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</si>
  <si>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</si>
  <si>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</si>
  <si>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</si>
  <si>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</si>
  <si>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</si>
  <si>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</si>
  <si>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</si>
  <si>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</si>
  <si>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</si>
  <si>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</si>
  <si>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</si>
  <si>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</si>
  <si>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</si>
  <si>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</si>
  <si>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</si>
  <si>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</si>
  <si>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</si>
  <si>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</si>
  <si>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</si>
  <si>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</si>
  <si>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</si>
  <si>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</si>
  <si>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</si>
  <si>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</si>
  <si>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</si>
  <si>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</si>
  <si>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</si>
  <si>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</si>
  <si>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</si>
  <si>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</si>
  <si>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</si>
  <si>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</si>
  <si>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</si>
  <si>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</si>
  <si>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</si>
  <si>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</si>
  <si>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</si>
  <si>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</si>
  <si>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</si>
  <si>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</si>
  <si>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</si>
  <si>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</si>
  <si>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</si>
  <si>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</si>
  <si>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</si>
  <si>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</si>
  <si>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</si>
  <si>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</si>
  <si>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</si>
  <si>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</si>
  <si>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</si>
  <si>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</si>
  <si>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</si>
  <si>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</si>
  <si>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</si>
  <si>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</si>
  <si>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</si>
  <si>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</si>
  <si>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</si>
  <si>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</si>
  <si>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</si>
  <si>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</si>
  <si>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</si>
  <si>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</si>
  <si>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</si>
  <si>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</si>
  <si>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</si>
  <si>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</si>
  <si>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</si>
  <si>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</si>
  <si>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</si>
  <si>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</si>
  <si>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</si>
  <si>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</si>
  <si>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</si>
  <si>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</si>
  <si>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</si>
  <si>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</si>
  <si>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</si>
  <si>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</si>
  <si>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</si>
  <si>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</si>
  <si>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</si>
  <si>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</si>
  <si>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</si>
  <si>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</si>
  <si>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</si>
  <si>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</si>
  <si>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</si>
  <si>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</si>
  <si>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</si>
  <si>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</si>
  <si>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</si>
  <si>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</si>
  <si>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</si>
  <si>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</si>
  <si>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</si>
  <si>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</si>
  <si>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</si>
  <si>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</si>
  <si>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</si>
  <si>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</si>
  <si>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</si>
  <si>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</si>
  <si>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</si>
  <si>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</si>
  <si>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</si>
  <si>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</si>
  <si>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</si>
  <si>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</si>
  <si>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</si>
  <si>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</si>
  <si>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</si>
  <si>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</si>
  <si>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</si>
  <si>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</si>
  <si>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</si>
  <si>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</si>
  <si>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</si>
  <si>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</si>
  <si>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</si>
  <si>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</si>
  <si>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</si>
  <si>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</si>
  <si>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</si>
  <si>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</si>
  <si>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</si>
  <si>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</si>
  <si>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</si>
  <si>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</si>
  <si>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</si>
  <si>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</si>
  <si>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</si>
  <si>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</si>
  <si>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</si>
  <si>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</si>
  <si>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</si>
  <si>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</si>
  <si>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</si>
  <si>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</si>
  <si>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</si>
  <si>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</si>
  <si>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</si>
  <si>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</si>
  <si>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</si>
  <si>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</si>
  <si>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</si>
  <si>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</si>
  <si>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</si>
  <si>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</si>
  <si>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</si>
  <si>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</si>
  <si>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</si>
  <si>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</si>
  <si>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</si>
  <si>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</si>
  <si>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</si>
  <si>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</si>
  <si>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</si>
  <si>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</si>
  <si>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</si>
  <si>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</si>
  <si>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</si>
  <si>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</si>
  <si>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</si>
  <si>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</si>
  <si>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</si>
  <si>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</si>
  <si>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</si>
  <si>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</si>
  <si>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</si>
  <si>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</si>
  <si>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</si>
  <si>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</si>
  <si>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</si>
  <si>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</si>
  <si>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</si>
  <si>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</si>
  <si>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</si>
  <si>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</si>
  <si>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</si>
  <si>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</si>
  <si>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</si>
  <si>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</si>
  <si>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</si>
  <si>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</si>
  <si>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</si>
  <si>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</si>
  <si>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</si>
  <si>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</si>
  <si>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</si>
  <si>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</si>
  <si>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</si>
  <si>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</si>
  <si>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</si>
  <si>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</si>
  <si>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</si>
  <si>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</si>
  <si>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</si>
  <si>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</si>
  <si>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</si>
  <si>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</si>
  <si>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</si>
  <si>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</si>
  <si>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</si>
  <si>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</si>
  <si>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</si>
  <si>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</si>
  <si>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</si>
  <si>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</si>
  <si>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</si>
  <si>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</si>
  <si>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</si>
  <si>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</si>
  <si>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</si>
  <si>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</si>
  <si>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</si>
  <si>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</si>
  <si>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</si>
  <si>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</si>
  <si>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</si>
  <si>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</si>
  <si>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</si>
  <si>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</si>
  <si>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</si>
  <si>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</si>
  <si>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</si>
  <si>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</si>
  <si>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</si>
  <si>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</si>
  <si>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</si>
  <si>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</si>
  <si>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</si>
  <si>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</si>
  <si>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</si>
  <si>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</si>
  <si>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</si>
  <si>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</si>
  <si>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</si>
  <si>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</si>
  <si>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</si>
  <si>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</si>
  <si>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</si>
  <si>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</si>
  <si>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</si>
  <si>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</si>
  <si>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</si>
  <si>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</si>
  <si>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</si>
  <si>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</si>
  <si>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</si>
  <si>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</si>
  <si>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</si>
  <si>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</si>
  <si>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</si>
  <si>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</si>
  <si>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</si>
  <si>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</si>
  <si>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</si>
  <si>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</si>
  <si>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</si>
  <si>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</si>
  <si>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</si>
  <si>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</si>
  <si>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</si>
  <si>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</si>
  <si>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</si>
  <si>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</si>
  <si>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</si>
  <si>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</si>
  <si>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</si>
  <si>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</si>
  <si>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</si>
  <si>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</si>
  <si>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</si>
  <si>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</si>
  <si>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</si>
  <si>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</si>
  <si>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</si>
  <si>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</si>
  <si>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</si>
  <si>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</si>
  <si>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</si>
  <si>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</si>
  <si>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</si>
  <si>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</si>
  <si>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</si>
  <si>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</si>
  <si>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</si>
  <si>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</si>
  <si>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</si>
  <si>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</si>
  <si>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</si>
  <si>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</si>
  <si>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</si>
  <si>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</si>
  <si>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</si>
  <si>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</si>
  <si>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</si>
  <si>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</si>
  <si>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</si>
  <si>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</si>
  <si>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</si>
  <si>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</si>
  <si>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</si>
  <si>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</si>
  <si>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</si>
  <si>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</si>
  <si>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</si>
  <si>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</si>
  <si>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</si>
  <si>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</si>
  <si>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</si>
  <si>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</si>
  <si>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</si>
  <si>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</si>
  <si>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</si>
  <si>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</si>
  <si>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</si>
  <si>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</si>
  <si>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</si>
  <si>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</si>
  <si>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</si>
  <si>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</si>
  <si>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</si>
  <si>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</si>
  <si>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</si>
  <si>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</si>
  <si>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</si>
  <si>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</si>
  <si>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</si>
  <si>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</si>
  <si>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</si>
  <si>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</si>
  <si>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</si>
  <si>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</si>
  <si>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</si>
  <si>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</si>
  <si>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</si>
  <si>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</si>
  <si>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</si>
  <si>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</si>
  <si>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</si>
  <si>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</si>
  <si>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</si>
  <si>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</si>
  <si>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</si>
  <si>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</si>
  <si>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</si>
  <si>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</si>
  <si>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</si>
  <si>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</si>
  <si>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</si>
  <si>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</si>
  <si>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</si>
  <si>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</si>
  <si>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</si>
  <si>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</si>
  <si>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</si>
  <si>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</si>
  <si>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</si>
  <si>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</si>
  <si>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</si>
  <si>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</si>
  <si>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</si>
  <si>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</si>
  <si>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</si>
  <si>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</si>
  <si>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</si>
  <si>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</si>
  <si>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</si>
  <si>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</si>
  <si>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</si>
  <si>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</si>
  <si>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</si>
  <si>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</si>
  <si>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</si>
  <si>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</si>
  <si>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</si>
  <si>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</si>
  <si>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</si>
  <si>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</si>
  <si>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</si>
  <si>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</si>
  <si>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</si>
  <si>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</si>
  <si>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</si>
  <si>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</si>
  <si>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</si>
  <si>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</si>
  <si>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</si>
  <si>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</si>
  <si>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</si>
  <si>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</si>
  <si>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</si>
  <si>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</si>
  <si>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</si>
  <si>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</si>
  <si>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</si>
  <si>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</si>
  <si>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</si>
  <si>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</si>
  <si>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</si>
  <si>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</si>
  <si>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</si>
  <si>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</si>
  <si>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</si>
  <si>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</si>
  <si>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</si>
  <si>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</si>
  <si>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</si>
  <si>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</si>
  <si>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</si>
  <si>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</si>
  <si>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</si>
  <si>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</si>
  <si>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</si>
  <si>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</si>
  <si>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</si>
  <si>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</si>
  <si>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</si>
  <si>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</si>
  <si>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</si>
  <si>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</si>
  <si>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</si>
  <si>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</si>
  <si>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</si>
  <si>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</si>
  <si>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</si>
  <si>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</si>
  <si>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</si>
  <si>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</si>
  <si>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</si>
  <si>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</si>
  <si>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</si>
  <si>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</si>
  <si>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</si>
  <si>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</si>
  <si>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</si>
  <si>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</si>
  <si>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</si>
  <si>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</si>
  <si>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</si>
  <si>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</si>
  <si>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</si>
  <si>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</si>
  <si>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</si>
  <si>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</si>
  <si>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</si>
  <si>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</si>
  <si>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</si>
  <si>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</si>
  <si>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</si>
  <si>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</si>
  <si>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</si>
  <si>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</si>
  <si>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</si>
  <si>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</si>
  <si>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</si>
  <si>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</si>
  <si>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</si>
  <si>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</si>
  <si>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</si>
  <si>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</si>
  <si>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</si>
  <si>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</si>
  <si>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</si>
  <si>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</si>
  <si>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</si>
  <si>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</si>
  <si>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</si>
  <si>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</si>
  <si>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</si>
  <si>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</si>
  <si>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</si>
  <si>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</si>
  <si>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</si>
  <si>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</si>
  <si>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</si>
  <si>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</si>
  <si>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</si>
  <si>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</si>
  <si>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</si>
  <si>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</si>
  <si>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</si>
  <si>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</si>
  <si>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</si>
  <si>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</si>
  <si>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</si>
  <si>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</si>
  <si>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</si>
  <si>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</si>
  <si>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</si>
  <si>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</si>
  <si>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</si>
  <si>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</si>
  <si>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</si>
  <si>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</si>
  <si>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</si>
  <si>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</si>
  <si>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</si>
  <si>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</si>
  <si>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</si>
  <si>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</si>
  <si>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</si>
  <si>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</si>
  <si>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</si>
  <si>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</si>
  <si>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</si>
  <si>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</si>
  <si>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</si>
  <si>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</si>
  <si>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</si>
  <si>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</si>
  <si>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</si>
  <si>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</si>
  <si>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</si>
  <si>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</si>
  <si>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</si>
  <si>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</si>
  <si>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</si>
  <si>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</si>
  <si>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</si>
  <si>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</si>
  <si>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</si>
  <si>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</si>
  <si>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</si>
  <si>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</si>
  <si>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</si>
  <si>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</si>
  <si>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</si>
  <si>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</si>
  <si>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</si>
  <si>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</si>
  <si>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</si>
  <si>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</si>
  <si>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</si>
  <si>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</si>
  <si>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</si>
  <si>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</si>
  <si>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</si>
  <si>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</si>
  <si>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</si>
  <si>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</si>
  <si>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</si>
  <si>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</si>
  <si>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</si>
  <si>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</si>
  <si>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</si>
  <si>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</si>
  <si>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</si>
  <si>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</si>
  <si>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</si>
  <si>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</si>
  <si>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</si>
  <si>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</si>
  <si>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</si>
  <si>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</si>
  <si>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</si>
  <si>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</si>
  <si>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</si>
  <si>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</si>
  <si>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</si>
  <si>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</si>
  <si>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</si>
  <si>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</si>
  <si>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</si>
  <si>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</si>
  <si>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</si>
  <si>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</si>
  <si>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</si>
  <si>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</si>
  <si>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</si>
  <si>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</si>
  <si>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</si>
  <si>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</si>
  <si>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</si>
  <si>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</si>
  <si>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</si>
  <si>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</si>
  <si>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</si>
  <si>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</si>
  <si>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</si>
  <si>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</si>
  <si>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</si>
  <si>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</si>
  <si>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</si>
  <si>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</si>
  <si>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</si>
  <si>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</si>
  <si>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</si>
  <si>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</si>
  <si>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</si>
  <si>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</si>
  <si>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</si>
  <si>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</si>
  <si>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</si>
  <si>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</si>
  <si>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</si>
  <si>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</si>
  <si>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</si>
  <si>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</si>
  <si>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</si>
  <si>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</si>
  <si>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</si>
  <si>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</si>
  <si>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</si>
  <si>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</si>
  <si>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</si>
  <si>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</si>
  <si>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</si>
  <si>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</si>
  <si>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</si>
  <si>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</si>
  <si>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</si>
  <si>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</si>
  <si>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</si>
  <si>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</si>
  <si>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</si>
  <si>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</si>
  <si>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</si>
  <si>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</si>
  <si>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</si>
  <si>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</si>
  <si>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</si>
  <si>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</si>
  <si>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</si>
  <si>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</si>
  <si>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</si>
  <si>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</si>
  <si>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</si>
  <si>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</si>
  <si>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</si>
  <si>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</si>
  <si>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</si>
  <si>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</si>
  <si>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</si>
  <si>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</si>
  <si>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</si>
  <si>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</si>
  <si>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</si>
  <si>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</si>
  <si>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</si>
  <si>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</si>
  <si>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</si>
  <si>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</si>
  <si>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</si>
  <si>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</si>
  <si>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</si>
  <si>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</si>
  <si>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</si>
  <si>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</si>
  <si>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</si>
  <si>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</si>
  <si>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</si>
  <si>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</si>
  <si>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</si>
  <si>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</si>
  <si>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</si>
  <si>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</si>
  <si>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</si>
  <si>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</si>
  <si>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</si>
  <si>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</si>
  <si>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</si>
  <si>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</si>
  <si>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</si>
  <si>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</si>
  <si>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</si>
  <si>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</si>
  <si>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</si>
  <si>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</si>
  <si>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</si>
  <si>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</si>
  <si>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</si>
  <si>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</si>
  <si>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</si>
  <si>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</si>
  <si>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</si>
  <si>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</si>
  <si>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</si>
  <si>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</si>
  <si>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</si>
  <si>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</si>
  <si>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</si>
  <si>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</si>
  <si>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</si>
  <si>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</si>
  <si>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</si>
  <si>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</si>
  <si>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</si>
  <si>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</si>
  <si>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</si>
  <si>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</si>
  <si>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</si>
  <si>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</si>
  <si>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</si>
  <si>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</si>
  <si>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</si>
  <si>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</si>
  <si>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</si>
  <si>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</si>
  <si>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</si>
  <si>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</si>
  <si>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</si>
  <si>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</si>
  <si>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</si>
  <si>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</si>
  <si>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</si>
  <si>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</si>
  <si>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</si>
  <si>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</si>
  <si>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</si>
  <si>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</si>
  <si>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</si>
  <si>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</si>
  <si>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</si>
  <si>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</si>
  <si>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</si>
  <si>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</si>
  <si>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</si>
  <si>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</si>
  <si>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</si>
  <si>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</si>
  <si>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</si>
  <si>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</si>
  <si>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</si>
  <si>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</si>
  <si>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</si>
  <si>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</si>
  <si>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</si>
  <si>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</si>
  <si>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</si>
  <si>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</si>
  <si>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</si>
  <si>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</si>
  <si>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</si>
  <si>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</si>
  <si>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</si>
  <si>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</si>
  <si>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</si>
  <si>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</si>
  <si>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</si>
  <si>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</si>
  <si>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</si>
  <si>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</si>
  <si>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</si>
  <si>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</si>
  <si>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</si>
  <si>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</si>
  <si>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</si>
  <si>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</si>
  <si>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</si>
  <si>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</si>
  <si>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</si>
  <si>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</si>
  <si>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</si>
  <si>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</si>
  <si>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</si>
  <si>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</si>
  <si>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</si>
  <si>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</si>
  <si>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</si>
  <si>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</si>
  <si>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</si>
  <si>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</si>
  <si>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</si>
  <si>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</si>
  <si>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</si>
  <si>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</si>
  <si>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</si>
  <si>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</si>
  <si>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</si>
  <si>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</si>
  <si>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</si>
  <si>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</si>
  <si>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</si>
  <si>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</si>
  <si>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</si>
  <si>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</si>
  <si>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</si>
  <si>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</si>
  <si>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</si>
  <si>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</si>
  <si>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</si>
  <si>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</si>
  <si>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</si>
  <si>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</si>
  <si>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</si>
  <si>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</si>
  <si>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</si>
  <si>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</si>
  <si>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</si>
  <si>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</si>
  <si>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</si>
  <si>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</si>
  <si>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</si>
  <si>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</si>
  <si>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</si>
  <si>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</si>
  <si>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</si>
  <si>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</si>
  <si>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</si>
  <si>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</si>
  <si>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</si>
  <si>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</si>
  <si>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</si>
  <si>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</si>
  <si>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</si>
  <si>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</si>
  <si>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</si>
  <si>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</si>
  <si>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</si>
  <si>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</si>
  <si>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</si>
  <si>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</si>
  <si>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</si>
  <si>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</si>
  <si>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</si>
  <si>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</si>
  <si>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</si>
  <si>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</si>
  <si>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</si>
  <si>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</si>
  <si>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</si>
  <si>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</si>
  <si>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</si>
  <si>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</si>
  <si>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</si>
  <si>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</si>
  <si>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</si>
  <si>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</si>
  <si>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</si>
  <si>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</si>
  <si>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</si>
  <si>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</si>
  <si>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</si>
  <si>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</si>
  <si>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</si>
  <si>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</si>
  <si>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</si>
  <si>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</si>
  <si>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</si>
  <si>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</si>
  <si>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</si>
  <si>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</si>
  <si>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</si>
  <si>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</si>
  <si>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</si>
  <si>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</si>
  <si>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</si>
  <si>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</si>
  <si>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</si>
  <si>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</si>
  <si>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</si>
  <si>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</si>
  <si>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</si>
  <si>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</si>
  <si>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</si>
  <si>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</si>
  <si>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</si>
  <si>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</si>
  <si>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</si>
  <si>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</si>
  <si>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</si>
  <si>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</si>
  <si>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</si>
  <si>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</si>
  <si>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</si>
  <si>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</si>
  <si>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</si>
  <si>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</si>
  <si>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</si>
  <si>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</si>
  <si>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</si>
  <si>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</si>
  <si>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</si>
  <si>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</si>
  <si>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</si>
  <si>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</si>
  <si>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</si>
  <si>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</si>
  <si>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</si>
  <si>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</si>
  <si>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</si>
  <si>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</si>
  <si>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</si>
  <si>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</si>
  <si>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</si>
  <si>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</si>
  <si>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</si>
  <si>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</si>
  <si>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</si>
  <si>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</si>
  <si>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</si>
  <si>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</si>
  <si>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</si>
  <si>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</si>
  <si>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</si>
  <si>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</si>
  <si>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</si>
  <si>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</si>
  <si>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</si>
  <si>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</si>
  <si>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</si>
  <si>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</si>
  <si>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</si>
  <si>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</si>
  <si>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</si>
  <si>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</si>
  <si>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</si>
  <si>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</si>
  <si>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</si>
  <si>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</si>
  <si>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</si>
  <si>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</si>
  <si>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</si>
  <si>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</si>
  <si>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</si>
  <si>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</si>
  <si>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</si>
  <si>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</si>
  <si>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</si>
  <si>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</si>
  <si>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</si>
  <si>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</si>
  <si>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</si>
  <si>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</si>
  <si>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</si>
  <si>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</si>
  <si>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</si>
  <si>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</si>
  <si>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</si>
  <si>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</si>
  <si>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</si>
  <si>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</si>
  <si>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</si>
  <si>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</si>
  <si>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</si>
  <si>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</si>
  <si>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</si>
  <si>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</si>
  <si>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</si>
  <si>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</si>
  <si>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</si>
  <si>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</si>
  <si>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</si>
  <si>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</si>
  <si>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</si>
  <si>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</si>
  <si>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</si>
  <si>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</si>
  <si>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</si>
  <si>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</si>
  <si>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</si>
  <si>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</si>
  <si>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</si>
  <si>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</si>
  <si>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</si>
  <si>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</si>
  <si>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</si>
  <si>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</si>
  <si>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</si>
  <si>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</si>
  <si>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</si>
  <si>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</si>
  <si>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</si>
  <si>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</si>
  <si>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</si>
  <si>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</si>
  <si>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</si>
  <si>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</si>
  <si>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</si>
  <si>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</si>
  <si>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</si>
  <si>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</si>
  <si>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</si>
  <si>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</si>
  <si>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</si>
  <si>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</si>
  <si>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</si>
  <si>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</si>
  <si>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</si>
  <si>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</si>
  <si>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</si>
  <si>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</si>
  <si>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</si>
  <si>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</si>
  <si>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</si>
  <si>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</si>
  <si>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</si>
  <si>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</si>
  <si>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</si>
  <si>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</si>
  <si>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</si>
  <si>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</si>
  <si>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</si>
  <si>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</si>
  <si>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</si>
  <si>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</si>
  <si>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</si>
  <si>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</si>
  <si>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</si>
  <si>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</si>
  <si>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</si>
  <si>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</si>
  <si>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</si>
  <si>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</si>
  <si>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</si>
  <si>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</si>
  <si>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</si>
  <si>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</si>
  <si>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</si>
  <si>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</si>
  <si>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</si>
  <si>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</si>
  <si>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</si>
  <si>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</si>
  <si>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</si>
  <si>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</si>
  <si>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</si>
  <si>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</si>
  <si>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</si>
  <si>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</si>
  <si>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</si>
  <si>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</si>
  <si>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</si>
  <si>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</si>
  <si>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</si>
  <si>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</si>
  <si>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</si>
  <si>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</si>
  <si>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</si>
  <si>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</si>
  <si>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</si>
  <si>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</si>
  <si>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</si>
  <si>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</si>
  <si>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</si>
  <si>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</si>
  <si>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</si>
  <si>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</si>
  <si>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</si>
  <si>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</si>
  <si>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</si>
  <si>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</si>
  <si>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</si>
  <si>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</si>
  <si>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</si>
  <si>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</si>
  <si>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</si>
  <si>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</si>
  <si>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</si>
  <si>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</si>
  <si>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</si>
  <si>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</si>
  <si>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</si>
  <si>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</si>
  <si>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</si>
  <si>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</si>
  <si>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</si>
  <si>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</si>
  <si>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</si>
  <si>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</si>
  <si>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</si>
  <si>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</si>
  <si>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</si>
  <si>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</si>
  <si>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</si>
  <si>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</si>
  <si>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</si>
  <si>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</si>
  <si>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</si>
  <si>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</si>
  <si>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</si>
  <si>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</si>
  <si>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</si>
  <si>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</si>
  <si>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</si>
  <si>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</si>
  <si>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</si>
  <si>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</si>
  <si>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</si>
  <si>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</si>
  <si>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</si>
  <si>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</si>
  <si>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</si>
  <si>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</si>
  <si>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</si>
  <si>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</si>
  <si>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</si>
  <si>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</si>
  <si>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</si>
  <si>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</si>
  <si>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</si>
  <si>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</si>
  <si>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</si>
  <si>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</si>
  <si>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</si>
  <si>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</si>
  <si>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</si>
  <si>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</si>
  <si>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</si>
  <si>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</si>
  <si>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</si>
  <si>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</si>
  <si>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</si>
  <si>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</si>
  <si>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</si>
  <si>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</si>
  <si>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</si>
  <si>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</si>
  <si>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</si>
  <si>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</si>
  <si>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</si>
  <si>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</si>
  <si>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</si>
  <si>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</si>
  <si>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</si>
  <si>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</si>
  <si>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</si>
  <si>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</si>
  <si>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</si>
  <si>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</si>
  <si>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</si>
  <si>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</si>
  <si>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</si>
  <si>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</si>
  <si>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</si>
  <si>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</si>
  <si>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</si>
  <si>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</si>
  <si>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</si>
  <si>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</si>
  <si>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</si>
  <si>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</si>
  <si>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</si>
  <si>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</si>
  <si>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</si>
  <si>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</si>
  <si>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</si>
  <si>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</si>
  <si>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</si>
  <si>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</si>
  <si>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</si>
  <si>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</si>
  <si>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</si>
  <si>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</si>
  <si>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</si>
  <si>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</si>
  <si>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</si>
  <si>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</si>
  <si>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</si>
  <si>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</si>
  <si>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</si>
  <si>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</si>
  <si>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</si>
  <si>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</si>
  <si>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</si>
  <si>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</si>
  <si>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</si>
  <si>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</si>
  <si>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</si>
  <si>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</si>
  <si>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</si>
  <si>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</si>
  <si>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</si>
  <si>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</si>
  <si>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</si>
  <si>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</si>
  <si>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</si>
  <si>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</si>
  <si>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</si>
  <si>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</si>
  <si>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</si>
  <si>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</si>
  <si>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</si>
  <si>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</si>
  <si>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</si>
  <si>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</si>
  <si>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</si>
  <si>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</si>
  <si>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</si>
  <si>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</si>
  <si>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</si>
  <si>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</si>
  <si>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</si>
  <si>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</si>
  <si>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</si>
  <si>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</si>
  <si>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</si>
  <si>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</si>
  <si>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</si>
  <si>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</si>
  <si>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</si>
  <si>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</si>
  <si>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</si>
  <si>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</si>
  <si>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</si>
  <si>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</si>
  <si>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</si>
  <si>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</si>
  <si>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</si>
  <si>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</si>
  <si>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</si>
  <si>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</si>
  <si>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</si>
  <si>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</si>
  <si>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</si>
  <si>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</si>
  <si>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</si>
  <si>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</si>
  <si>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</si>
  <si>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</si>
  <si>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</si>
  <si>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</si>
  <si>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</si>
  <si>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</si>
  <si>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</si>
  <si>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</si>
  <si>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</si>
  <si>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</si>
  <si>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</si>
  <si>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</si>
  <si>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</si>
  <si>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</si>
  <si>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</si>
  <si>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</si>
  <si>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</si>
  <si>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</si>
  <si>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</si>
  <si>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</si>
  <si>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</si>
  <si>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</si>
  <si>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</si>
  <si>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</si>
  <si>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</si>
  <si>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</si>
  <si>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</si>
  <si>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</si>
  <si>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</si>
  <si>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</si>
  <si>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</si>
  <si>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</si>
  <si>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</si>
  <si>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</si>
  <si>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</si>
  <si>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</si>
  <si>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</si>
  <si>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</si>
  <si>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</si>
  <si>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</si>
  <si>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</si>
  <si>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</si>
  <si>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</si>
  <si>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</si>
  <si>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</si>
  <si>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</si>
  <si>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</si>
  <si>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</si>
  <si>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</si>
  <si>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</si>
  <si>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</si>
  <si>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</si>
  <si>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</si>
  <si>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</si>
  <si>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</si>
  <si>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</si>
  <si>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</si>
  <si>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</si>
  <si>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</si>
  <si>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</si>
  <si>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</si>
  <si>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</si>
  <si>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</si>
  <si>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</si>
  <si>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</si>
  <si>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</si>
  <si>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</si>
  <si>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</si>
  <si>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</si>
  <si>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</si>
  <si>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</si>
  <si>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</si>
  <si>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</si>
  <si>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</si>
  <si>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</si>
  <si>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</si>
  <si>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</si>
  <si>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</si>
  <si>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</si>
  <si>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</si>
  <si>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</si>
  <si>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</si>
  <si>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</si>
  <si>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</si>
  <si>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</si>
  <si>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</si>
  <si>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</si>
  <si>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</si>
  <si>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</si>
  <si>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</si>
  <si>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</si>
  <si>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</si>
  <si>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</si>
  <si>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</si>
  <si>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</si>
  <si>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</si>
  <si>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</si>
  <si>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</si>
  <si>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</si>
  <si>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</si>
  <si>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</si>
  <si>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</si>
  <si>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</si>
  <si>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</si>
  <si>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</si>
  <si>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</si>
  <si>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</si>
  <si>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</si>
  <si>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</si>
  <si>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</si>
  <si>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</si>
  <si>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</si>
  <si>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</si>
  <si>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</si>
  <si>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</si>
  <si>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</si>
  <si>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</si>
  <si>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</si>
  <si>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</si>
  <si>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</si>
  <si>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</si>
  <si>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</si>
  <si>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</si>
  <si>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</si>
  <si>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</si>
  <si>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</si>
  <si>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</si>
  <si>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</si>
  <si>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</si>
  <si>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</si>
  <si>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</si>
  <si>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</si>
  <si>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</si>
  <si>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</si>
  <si>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</si>
  <si>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</si>
  <si>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</si>
  <si>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</si>
  <si>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</si>
  <si>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</si>
  <si>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</si>
  <si>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</si>
  <si>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</si>
  <si>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</si>
  <si>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</si>
  <si>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</si>
  <si>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</si>
  <si>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</si>
  <si>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</si>
  <si>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</si>
  <si>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</si>
  <si>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</si>
  <si>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</si>
  <si>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</si>
  <si>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</si>
  <si>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</si>
  <si>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</si>
  <si>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</si>
  <si>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</si>
  <si>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</si>
  <si>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</si>
  <si>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</si>
  <si>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</si>
  <si>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</si>
  <si>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</si>
  <si>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</si>
  <si>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</si>
  <si>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</si>
  <si>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</si>
  <si>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</si>
  <si>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</si>
  <si>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</si>
  <si>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</si>
  <si>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</si>
  <si>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</si>
  <si>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</si>
  <si>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</si>
  <si>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</si>
  <si>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</si>
  <si>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</si>
  <si>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</si>
  <si>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</si>
  <si>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</si>
  <si>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</si>
  <si>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</si>
  <si>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</si>
  <si>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</si>
  <si>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</si>
  <si>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</si>
  <si>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</si>
  <si>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</si>
  <si>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</si>
  <si>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</si>
  <si>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</si>
  <si>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</si>
  <si>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</si>
  <si>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</si>
  <si>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</si>
  <si>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</si>
  <si>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</si>
  <si>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</si>
  <si>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</si>
  <si>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</si>
  <si>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</si>
  <si>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</si>
  <si>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</si>
  <si>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</si>
  <si>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</si>
  <si>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</si>
  <si>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</si>
  <si>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</si>
  <si>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</si>
  <si>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</si>
  <si>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</si>
  <si>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</si>
  <si>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</si>
  <si>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</si>
  <si>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</si>
  <si>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</si>
  <si>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</si>
  <si>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</si>
  <si>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</si>
  <si>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</si>
  <si>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</si>
  <si>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</si>
  <si>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</si>
  <si>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</si>
  <si>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</si>
  <si>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</si>
  <si>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</si>
  <si>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</si>
  <si>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</si>
  <si>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</si>
  <si>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</si>
  <si>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</si>
  <si>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</si>
  <si>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</si>
  <si>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</si>
  <si>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</si>
  <si>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</si>
  <si>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</si>
  <si>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</si>
  <si>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</si>
  <si>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</si>
  <si>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</si>
  <si>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</si>
  <si>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</si>
  <si>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</si>
  <si>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</si>
  <si>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</si>
  <si>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</si>
  <si>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</si>
  <si>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</si>
  <si>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</si>
  <si>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</si>
  <si>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</si>
  <si>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</si>
  <si>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</si>
  <si>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</si>
  <si>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</si>
  <si>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</si>
  <si>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</si>
  <si>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</si>
  <si>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</si>
  <si>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</si>
  <si>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</si>
  <si>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</si>
  <si>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</si>
  <si>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</si>
  <si>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</si>
  <si>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</si>
  <si>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</si>
  <si>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</si>
  <si>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</si>
  <si>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</si>
  <si>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</si>
  <si>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</si>
  <si>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</si>
  <si>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</si>
  <si>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</si>
  <si>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</si>
  <si>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</si>
  <si>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</si>
  <si>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</si>
  <si>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</si>
  <si>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</si>
  <si>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</si>
  <si>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</si>
  <si>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</si>
  <si>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</si>
  <si>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</si>
  <si>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</si>
  <si>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</si>
  <si>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</si>
  <si>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</si>
  <si>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</si>
  <si>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</si>
  <si>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</si>
  <si>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</si>
  <si>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</si>
  <si>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</si>
  <si>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</si>
  <si>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</si>
  <si>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</si>
  <si>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</si>
  <si>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</si>
  <si>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</si>
  <si>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</si>
  <si>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</si>
  <si>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</si>
  <si>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</si>
  <si>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</si>
  <si>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</si>
  <si>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</si>
  <si>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</si>
  <si>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</si>
  <si>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</si>
  <si>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</si>
  <si>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</si>
  <si>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</si>
  <si>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</si>
  <si>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</si>
  <si>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</si>
  <si>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</si>
  <si>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</si>
  <si>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</si>
  <si>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</si>
  <si>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</si>
  <si>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</si>
  <si>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</si>
  <si>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</si>
  <si>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</si>
  <si>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</si>
  <si>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</si>
  <si>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</si>
  <si>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</si>
  <si>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</si>
  <si>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</si>
  <si>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</si>
  <si>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</si>
  <si>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</si>
  <si>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</si>
  <si>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</si>
  <si>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</si>
  <si>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</si>
  <si>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</si>
  <si>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</si>
  <si>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</si>
  <si>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</si>
  <si>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</si>
  <si>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</si>
  <si>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</si>
  <si>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</si>
  <si>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</si>
  <si>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</si>
  <si>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</si>
  <si>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</si>
  <si>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</si>
  <si>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</si>
  <si>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</si>
  <si>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</si>
  <si>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</si>
  <si>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</si>
  <si>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</si>
  <si>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</si>
  <si>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</si>
  <si>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</si>
  <si>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</si>
  <si>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</si>
  <si>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</si>
  <si>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</si>
  <si>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</si>
  <si>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</si>
  <si>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</si>
  <si>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</si>
  <si>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</si>
  <si>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</si>
  <si>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</si>
  <si>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</si>
  <si>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</si>
  <si>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</si>
  <si>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</si>
  <si>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</si>
  <si>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</si>
  <si>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</si>
  <si>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</si>
  <si>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</si>
  <si>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</si>
  <si>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</si>
  <si>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</si>
  <si>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</si>
  <si>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</si>
  <si>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</si>
  <si>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</si>
  <si>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</si>
  <si>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</si>
  <si>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</si>
  <si>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</si>
  <si>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</si>
  <si>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</si>
  <si>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</si>
  <si>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</si>
  <si>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</si>
  <si>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</si>
  <si>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</si>
  <si>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</si>
  <si>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</si>
  <si>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</si>
  <si>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</si>
  <si>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</si>
  <si>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</si>
  <si>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</si>
  <si>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</si>
  <si>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</si>
  <si>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</si>
  <si>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</si>
  <si>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</si>
  <si>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</si>
  <si>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</si>
  <si>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</si>
  <si>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</si>
  <si>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</si>
  <si>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</si>
  <si>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</si>
  <si>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</si>
  <si>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</si>
  <si>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</si>
  <si>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</si>
  <si>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</si>
  <si>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</si>
  <si>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</si>
  <si>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</si>
  <si>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</si>
  <si>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</si>
  <si>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</si>
  <si>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</si>
  <si>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</si>
  <si>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</si>
  <si>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</si>
  <si>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</si>
  <si>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</si>
  <si>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</si>
  <si>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</si>
  <si>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</si>
  <si>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</si>
  <si>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</si>
  <si>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</si>
  <si>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</si>
  <si>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</si>
  <si>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</si>
  <si>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</si>
  <si>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</si>
  <si>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</si>
  <si>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</si>
  <si>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</si>
  <si>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</si>
  <si>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</si>
  <si>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</si>
  <si>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</si>
  <si>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</si>
  <si>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</si>
  <si>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</si>
  <si>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</si>
  <si>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</si>
  <si>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</si>
  <si>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</si>
  <si>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</si>
  <si>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</si>
  <si>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</si>
  <si>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</si>
  <si>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</si>
  <si>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</si>
  <si>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</si>
  <si>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</si>
  <si>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</si>
  <si>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</si>
  <si>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</si>
  <si>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</si>
  <si>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</si>
  <si>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</si>
  <si>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</si>
  <si>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</si>
  <si>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</si>
  <si>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</si>
  <si>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</si>
  <si>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</si>
  <si>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</si>
  <si>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</si>
  <si>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</si>
  <si>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</si>
  <si>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</si>
  <si>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</si>
  <si>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</si>
  <si>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</si>
  <si>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</si>
  <si>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</si>
  <si>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</si>
  <si>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</si>
  <si>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</si>
  <si>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</si>
  <si>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</si>
  <si>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</si>
  <si>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</si>
  <si>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</si>
  <si>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</si>
  <si>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</si>
  <si>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</si>
  <si>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</si>
  <si>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</si>
  <si>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</si>
  <si>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</si>
  <si>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</si>
  <si>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</si>
  <si>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</si>
  <si>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</si>
  <si>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</si>
  <si>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</si>
  <si>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</si>
  <si>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</si>
  <si>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</si>
  <si>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</si>
  <si>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</si>
  <si>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</si>
  <si>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</si>
  <si>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</si>
  <si>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</si>
  <si>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</si>
  <si>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</si>
  <si>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</si>
  <si>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</si>
  <si>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</si>
  <si>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</si>
  <si>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</si>
  <si>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</si>
  <si>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</si>
  <si>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</si>
  <si>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</si>
  <si>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</si>
  <si>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</si>
  <si>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</si>
  <si>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</si>
  <si>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</si>
  <si>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</si>
  <si>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</si>
  <si>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</si>
  <si>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</si>
  <si>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</si>
  <si>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</si>
  <si>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</si>
  <si>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</si>
  <si>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</si>
  <si>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</si>
  <si>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</si>
  <si>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</si>
  <si>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</si>
  <si>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</si>
  <si>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</si>
  <si>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</si>
  <si>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</si>
  <si>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</si>
  <si>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</si>
  <si>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</si>
  <si>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</si>
  <si>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</si>
  <si>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</si>
  <si>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</si>
  <si>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</si>
  <si>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</si>
  <si>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</si>
  <si>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</si>
  <si>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</si>
  <si>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</si>
  <si>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</si>
  <si>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</si>
  <si>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</si>
  <si>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</si>
  <si>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</si>
  <si>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</si>
  <si>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</si>
  <si>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</si>
  <si>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</si>
  <si>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</si>
  <si>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</si>
  <si>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</si>
  <si>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</si>
  <si>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</si>
  <si>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</si>
  <si>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</si>
  <si>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</si>
  <si>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</si>
  <si>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</si>
  <si>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</si>
  <si>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</si>
  <si>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</si>
  <si>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</si>
  <si>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</si>
  <si>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</si>
  <si>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</si>
  <si>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</si>
  <si>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</si>
  <si>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</si>
  <si>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</si>
  <si>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</si>
  <si>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</si>
  <si>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</si>
  <si>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</si>
  <si>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</si>
  <si>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</si>
  <si>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</si>
  <si>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</si>
  <si>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</si>
  <si>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</si>
  <si>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</si>
  <si>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</si>
  <si>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</si>
  <si>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</si>
  <si>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</si>
  <si>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</si>
  <si>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</si>
  <si>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</si>
  <si>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</si>
  <si>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</si>
  <si>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</si>
  <si>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</si>
  <si>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</si>
  <si>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</si>
  <si>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</si>
  <si>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</si>
  <si>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</si>
  <si>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</si>
  <si>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</si>
  <si>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</si>
  <si>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</si>
  <si>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</si>
  <si>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</si>
  <si>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</si>
  <si>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</si>
  <si>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</si>
  <si>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</si>
  <si>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</si>
  <si>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</si>
  <si>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</si>
  <si>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</si>
  <si>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</si>
  <si>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</si>
  <si>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</si>
  <si>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</si>
  <si>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</si>
  <si>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</si>
  <si>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</si>
  <si>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</si>
  <si>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</si>
  <si>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</si>
  <si>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</si>
  <si>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</si>
  <si>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</si>
  <si>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</si>
  <si>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</si>
  <si>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</si>
  <si>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</si>
  <si>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</si>
  <si>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</si>
  <si>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</si>
  <si>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</si>
  <si>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</si>
  <si>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</si>
  <si>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</si>
  <si>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</si>
  <si>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</si>
  <si>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</si>
  <si>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</si>
  <si>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</si>
  <si>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</si>
  <si>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</si>
  <si>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</si>
  <si>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</si>
  <si>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</si>
  <si>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</si>
  <si>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</si>
  <si>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</si>
  <si>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</si>
  <si>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</si>
  <si>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</si>
  <si>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</si>
  <si>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</si>
  <si>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</si>
  <si>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</si>
  <si>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</si>
  <si>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</si>
  <si>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</si>
  <si>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</si>
  <si>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</si>
  <si>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</si>
  <si>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</si>
  <si>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</si>
  <si>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</si>
  <si>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</si>
  <si>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</si>
  <si>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</si>
  <si>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</si>
  <si>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</si>
  <si>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</si>
  <si>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</si>
  <si>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</si>
  <si>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</si>
  <si>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</si>
  <si>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</si>
  <si>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</si>
  <si>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</si>
  <si>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</si>
  <si>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</si>
  <si>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</si>
  <si>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</si>
  <si>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</si>
  <si>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</si>
  <si>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</si>
  <si>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</si>
  <si>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</si>
  <si>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</si>
  <si>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</si>
  <si>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</si>
  <si>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</si>
  <si>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</si>
  <si>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</si>
  <si>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</si>
  <si>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</si>
  <si>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</si>
  <si>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</si>
  <si>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</si>
  <si>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</si>
  <si>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</si>
  <si>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</si>
  <si>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</si>
  <si>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</si>
  <si>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</si>
  <si>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</si>
  <si>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</si>
  <si>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</si>
  <si>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</si>
  <si>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</si>
  <si>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</si>
  <si>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</si>
  <si>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</si>
  <si>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</si>
  <si>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</si>
  <si>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</si>
  <si>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</si>
  <si>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</si>
  <si>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</si>
  <si>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</si>
  <si>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</si>
  <si>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</si>
  <si>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</si>
  <si>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</si>
  <si>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</si>
  <si>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</si>
  <si>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</si>
  <si>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</si>
  <si>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</si>
  <si>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</si>
  <si>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</si>
  <si>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</si>
  <si>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</si>
  <si>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</si>
  <si>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</si>
  <si>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</si>
  <si>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</si>
  <si>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</si>
  <si>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</si>
  <si>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</si>
  <si>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</si>
  <si>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</si>
  <si>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</si>
  <si>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</si>
  <si>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</si>
  <si>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</si>
  <si>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</si>
  <si>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</si>
  <si>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</si>
  <si>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</si>
  <si>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</si>
  <si>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</si>
  <si>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</si>
  <si>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</si>
  <si>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</si>
  <si>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</si>
  <si>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</si>
  <si>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</si>
  <si>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</si>
  <si>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</si>
  <si>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</si>
  <si>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</si>
  <si>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</si>
  <si>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</si>
  <si>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</si>
  <si>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</si>
  <si>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</si>
  <si>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</si>
  <si>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</si>
  <si>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</si>
  <si>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</si>
  <si>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</si>
  <si>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</si>
  <si>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</si>
  <si>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</si>
  <si>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</si>
  <si>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</si>
  <si>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</si>
  <si>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</si>
  <si>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</si>
  <si>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</si>
  <si>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</si>
  <si>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</si>
  <si>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</si>
  <si>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</si>
  <si>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</si>
  <si>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</si>
  <si>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</si>
  <si>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</si>
  <si>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</si>
  <si>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</si>
  <si>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</si>
  <si>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</si>
  <si>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</si>
  <si>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</si>
  <si>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</si>
  <si>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</si>
  <si>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</si>
  <si>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</si>
  <si>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</si>
  <si>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</si>
  <si>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</si>
  <si>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</si>
  <si>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</si>
  <si>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</si>
  <si>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</si>
  <si>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</si>
  <si>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</si>
  <si>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</si>
  <si>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</si>
  <si>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</si>
  <si>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</si>
  <si>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</si>
  <si>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</si>
  <si>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</si>
  <si>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</si>
  <si>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</si>
  <si>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</si>
  <si>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</si>
  <si>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</si>
  <si>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</si>
  <si>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</si>
  <si>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</si>
  <si>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</si>
  <si>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</si>
  <si>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</si>
  <si>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</si>
  <si>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</si>
  <si>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</si>
  <si>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</si>
  <si>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</si>
  <si>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</si>
  <si>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</si>
  <si>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</si>
  <si>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</si>
  <si>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</si>
  <si>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</si>
  <si>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</si>
  <si>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</si>
  <si>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</si>
  <si>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</si>
  <si>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</si>
  <si>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</si>
  <si>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</si>
  <si>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</si>
  <si>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</si>
  <si>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</si>
  <si>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</si>
  <si>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</si>
  <si>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</si>
  <si>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</si>
  <si>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</si>
  <si>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</si>
  <si>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</si>
  <si>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</si>
  <si>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</si>
  <si>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</si>
  <si>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</si>
  <si>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</si>
  <si>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</si>
  <si>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</si>
  <si>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</si>
  <si>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</si>
  <si>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</si>
  <si>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</si>
  <si>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</si>
  <si>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</si>
  <si>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</si>
  <si>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</si>
  <si>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</si>
  <si>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</si>
  <si>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</si>
  <si>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</si>
  <si>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</si>
  <si>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</si>
  <si>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</si>
  <si>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</si>
  <si>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</si>
  <si>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</si>
  <si>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</si>
  <si>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</si>
  <si>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</si>
  <si>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</si>
  <si>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</si>
  <si>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</si>
  <si>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</si>
  <si>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</si>
  <si>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</si>
  <si>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</si>
  <si>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</si>
  <si>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</si>
  <si>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</si>
  <si>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</si>
  <si>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</si>
  <si>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</si>
  <si>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</si>
  <si>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</si>
  <si>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</si>
  <si>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</si>
  <si>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</si>
  <si>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</si>
  <si>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</si>
  <si>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</si>
  <si>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</si>
  <si>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</si>
  <si>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</si>
  <si>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</si>
  <si>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</si>
  <si>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</si>
  <si>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</si>
  <si>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</si>
  <si>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</si>
  <si>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</si>
  <si>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</si>
  <si>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</si>
  <si>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</si>
  <si>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</si>
  <si>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</si>
  <si>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</si>
  <si>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</si>
  <si>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</si>
  <si>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</si>
  <si>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</si>
  <si>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</si>
  <si>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</si>
  <si>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</si>
  <si>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</si>
  <si>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</si>
  <si>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</si>
  <si>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</si>
  <si>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</si>
  <si>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</si>
  <si>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</si>
  <si>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</si>
  <si>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</si>
  <si>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</si>
  <si>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</si>
  <si>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</si>
  <si>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</si>
  <si>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</si>
  <si>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</si>
  <si>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</si>
  <si>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</si>
  <si>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</si>
  <si>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</si>
  <si>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</si>
  <si>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</si>
  <si>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</si>
  <si>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</si>
  <si>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</si>
  <si>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</si>
  <si>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</si>
  <si>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</si>
  <si>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</si>
  <si>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</si>
  <si>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</si>
  <si>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</si>
  <si>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</si>
  <si>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</si>
  <si>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</si>
  <si>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</si>
  <si>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</si>
  <si>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</si>
  <si>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</si>
  <si>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</si>
  <si>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</si>
  <si>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</si>
  <si>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</si>
  <si>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</si>
  <si>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</si>
  <si>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</si>
  <si>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</si>
  <si>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</si>
  <si>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</si>
  <si>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</si>
  <si>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</si>
  <si>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</si>
  <si>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</si>
  <si>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</si>
  <si>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</si>
  <si>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</si>
  <si>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</si>
  <si>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</si>
  <si>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</si>
  <si>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</si>
  <si>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</si>
  <si>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</si>
  <si>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</si>
  <si>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</si>
  <si>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</si>
  <si>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</si>
  <si>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</si>
  <si>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</si>
  <si>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</si>
  <si>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</si>
  <si>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</si>
  <si>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</si>
  <si>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</si>
  <si>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</si>
  <si>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</si>
  <si>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</si>
  <si>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</si>
  <si>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</si>
  <si>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</si>
  <si>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</si>
  <si>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</si>
  <si>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</si>
  <si>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</si>
  <si>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</si>
  <si>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</si>
  <si>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</si>
  <si>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</si>
  <si>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</si>
  <si>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</si>
  <si>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</si>
  <si>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</si>
  <si>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</si>
  <si>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</si>
  <si>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</si>
  <si>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</si>
  <si>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</si>
  <si>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</si>
  <si>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</si>
  <si>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</si>
  <si>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</si>
  <si>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</si>
  <si>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</si>
  <si>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</si>
  <si>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</si>
  <si>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</si>
  <si>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</si>
  <si>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</si>
  <si>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PCM-20251002-00001930</t>
  </si>
  <si>
    <t>equested to security to allow our team  this time only due to high temperature and special permission is given only this time.  Currently Access Secured</t>
  </si>
  <si>
    <t>PCM-20251002-00001852</t>
  </si>
  <si>
    <t xml:space="preserve">2025-10-02 17:40:39
</t>
  </si>
  <si>
    <t>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</si>
  <si>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</si>
  <si>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</si>
  <si>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</si>
  <si>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</si>
  <si>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</si>
  <si>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</si>
  <si>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</si>
  <si>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</si>
  <si>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</si>
  <si>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</si>
  <si>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</si>
  <si>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</si>
  <si>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</si>
  <si>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</si>
  <si>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</si>
  <si>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</si>
  <si>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</si>
  <si>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</si>
  <si>
    <t>PCM-20251002-00001352</t>
  </si>
  <si>
    <t xml:space="preserve">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</si>
</sst>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9" totalsRowShown="0" headerRowDxfId="157" dataDxfId="156" headerRowBorderDxfId="154" tableBorderDxfId="155" totalsRowBorderDxfId="153">
  <autoFilter ref="A1:CJ3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7" totalsRowShown="0" headerRowDxfId="15" dataDxfId="14" headerRowBorderDxfId="12" tableBorderDxfId="13">
  <autoFilter ref="A1:L3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269.83016898148344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16.20918518518738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45932.77859490741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45932.77859490741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45932.77859490741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45932.77859490741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45932.77859490741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45932.77859490741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45932.77859490741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45932.77859490741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45932.77859490741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45932.77859490741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45932.77859490741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45932.77859490741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45932.77859490741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45932.77859490741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45932.77859490741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45932.77859490741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45932.77859490741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45932.77859490741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45932.77859490741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45932.77859490741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45932.77859490741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45932.77859490741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45932.77859490741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45932.77859490741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45932.77859490741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45932.77859490741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45932.77859490741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45932.77859490741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45932.77859490741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45932.77859490741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45932.77859490741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45932.77859490741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45932.77859490741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45932.77859490741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45932.77859490741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45932.77859490741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45932.77859490741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45932.77859490741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45932.77859490741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45932.77859490741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45932.77859490741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45932.77859490741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45932.77859490741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45932.77859490741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45932.77859490741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45932.77859490741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45932.77859490741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45932.77859490741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45932.77859490741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45932.77859490741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45932.77859490741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45932.77859490741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45932.77859490741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45932.77859490741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45932.77859490741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45932.77859490741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45932.77859490741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45932.77859490741</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39503827-F169-4456-9602-5E9E759E8D99}"/>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9"/>
  <sheetViews>
    <sheetView tabSelected="1" workbookViewId="0">
      <selection activeCell="D15" sqref="D1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241.12681249999878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126.05151157407818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107.77875694444811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75" t="s">
        <v>27771</v>
      </c>
      <c r="E6" s="131" t="s">
        <v>38967</v>
      </c>
      <c r="F6" s="142">
        <v>45932.765914351854</v>
      </c>
      <c r="G6" s="133">
        <f ca="1">IFERROR(NOW()-F6,"-")</f>
        <v>1.2680555555562023E-2</v>
      </c>
      <c r="H6" s="132">
        <v>45932.7503125</v>
      </c>
      <c r="I6" s="18" t="str">
        <f>IFERROR(VLOOKUP(D6,DB!A:F,6,0),"")</f>
        <v>Generator-SG</v>
      </c>
      <c r="J6" s="18" t="str">
        <f>IFERROR(VLOOKUP(D6,DB!A:G,7,0),"")</f>
        <v>Weak</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28397</v>
      </c>
      <c r="E7" s="131" t="s">
        <v>38964</v>
      </c>
      <c r="F7" s="132">
        <v>45932.742534722223</v>
      </c>
      <c r="G7" s="133">
        <f ca="1">IFERROR(NOW()-F7,"-")</f>
        <v>3.6060185186215676E-2</v>
      </c>
      <c r="H7" s="142" t="s">
        <v>39057</v>
      </c>
      <c r="I7" s="18" t="str">
        <f>IFERROR(VLOOKUP(D7,DB!A:F,6,0),"")</f>
        <v>SCECO</v>
      </c>
      <c r="J7" s="18" t="str">
        <f>IFERROR(VLOOKUP(D7,DB!A:G,7,0),"")</f>
        <v>Vandalized+No BB Design</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45932.77859490741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45932.77859490741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45932.77859490741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45932.77859490741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45932.77859490741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45932.77859490741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45932.77859490741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45932.77859490741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45932.77859490741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45932.77859490741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45932.77859490741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45932.77859490741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45932.77859490741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45932.77859490741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45932.77859490741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45932.77859490741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45932.77859490741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45932.77859490741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45932.77859490741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45932.77859490741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45932.77859490741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45932.77859490741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45932.77859490741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45932.77859490741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45932.77859490741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45932.77859490741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45932.77859490741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45932.77859490741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45932.77859490741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45932.77859490741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45932.77859490741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45932.77859490741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45932.77859490741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45932.77859490741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45932.77859490741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45932.77859490741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45932.77859490741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45932.77859490741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45932.77859490741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45932.77859490741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45932.77859490741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45932.77859490741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45932.77859490741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45932.77859490741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45932.77859490741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45932.77859490741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45932.77859490741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45932.77859490741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45932.77859490741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45932.77859490741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45932.77859490741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45932.77859490741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45932.77859490741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45932.77859490741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45932.77859490741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45932.77859490741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45932.77859490741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45932.77859490741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45932.77859490741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45932.77859490741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45932.77859490741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45932.77859490741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45932.77859490741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45932.77859490741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45932.77859490741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45932.77859490741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45932.77859490741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45932.77859490741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45932.77859490741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45932.77859490741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45932.77859490741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45932.77859490741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45932.77859490741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45932.77859490741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45932.77859490741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45932.77859490741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45932.77859490741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45932.77859490741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45932.77859490741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45932.77859490741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45932.77859490741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45932.77859490741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45932.77859490741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45932.77859490741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45932.77859490741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45932.77859490741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45932.77859490741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45932.77859490741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45932.77859490741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45932.77859490741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45932.77859490741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45932.77859490741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45932.77859490741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45932.77859490741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45932.77859490741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45932.77859490741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45932.77859490741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45932.77859490741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45932.77859490741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45932.77859490741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45932.77859490741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45932.77859490741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45932.77859490741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45932.77859490741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45932.77859490741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45932.77859490741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45932.77859490741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45932.77859490741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45932.77859490741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45932.77859490741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45932.77859490741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45932.77859490741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45932.77859490741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45932.77859490741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45932.77859490741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45932.77859490741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45932.77859490741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45932.77859490741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45932.77859490741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45932.77859490741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45932.77859490741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45932.77859490741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45932.77859490741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45932.77859490741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45932.77859490741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45932.77859490741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45932.77859490741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45932.77859490741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45932.77859490741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45932.77859490741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45932.77859490741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45932.77859490741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45932.77859490741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45932.77859490741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45932.77859490741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45932.77859490741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45932.77859490741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45932.77859490741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45932.77859490741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45932.77859490741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45932.77859490741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45932.77859490741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45932.77859490741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45932.77859490741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45932.77859490741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45932.77859490741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45932.77859490741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45932.77859490741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45932.77859490741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45932.77859490741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45932.77859490741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45932.77859490741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45932.77859490741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45932.77859490741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45932.77859490741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45932.77859490741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45932.77859490741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45932.77859490741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45932.77859490741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45932.77859490741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45932.77859490741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45932.77859490741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45932.77859490741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45932.77859490741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45932.77859490741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45932.77859490741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45932.77859490741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45932.77859490741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45932.77859490741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45932.77859490741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45932.77859490741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45932.77859490741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45932.77859490741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45932.77859490741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45932.77859490741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45932.77859490741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45932.77859490741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45932.77859490741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45932.77859490741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45932.77859490741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45932.77859490741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45932.77859490741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45932.77859490741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45932.77859490741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45932.77859490741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45932.77859490741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45932.77859490741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45932.77859490741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45932.77859490741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45932.77859490741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45932.77859490741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45932.77859490741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45932.77859490741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45932.77859490741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45932.77859490741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45932.77859490741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45932.77859490741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45932.77859490741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45932.77859490741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45932.77859490741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45932.77859490741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45932.77859490741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45932.77859490741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45932.77859490741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45932.77859490741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45932.77859490741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45932.77859490741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45932.77859490741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45932.77859490741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45932.77859490741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45932.77859490741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45932.77859490741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45932.77859490741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45932.77859490741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45932.77859490741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45932.77859490741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45932.77859490741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45932.77859490741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45932.77859490741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45932.77859490741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45932.77859490741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45932.77859490741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45932.77859490741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45932.77859490741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45932.77859490741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45932.77859490741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45932.77859490741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45932.77859490741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45932.77859490741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45932.77859490741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45932.77859490741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45932.77859490741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45932.77859490741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45932.77859490741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45932.77859490741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45932.77859490741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45932.77859490741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45932.77859490741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45932.77859490741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45932.77859490741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45932.77859490741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45932.77859490741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45932.77859490741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45932.77859490741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45932.77859490741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45932.77859490741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45932.77859490741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45932.77859490741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45932.77859490741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45932.77859490741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45932.77859490741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45932.77859490741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45932.77859490741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45932.77859490741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45932.77859490741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45932.77859490741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45932.77859490741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45932.77859490741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45932.77859490741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45932.77859490741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45932.77859490741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45932.77859490741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45932.77859490741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45932.77859490741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45932.77859490741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45932.77859490741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45932.77859490741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45932.77859490741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45932.77859490741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45932.77859490741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45932.77859490741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45932.77859490741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45932.77859490741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45932.77859490741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45932.77859490741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45932.77859490741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45932.77859490741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45932.77859490741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45932.77859490741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45932.77859490741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45932.77859490741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45932.77859490741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45932.77859490741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45932.77859490741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45932.77859490741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45932.77859490741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45932.77859490741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45932.77859490741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45932.77859490741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45932.77859490741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45932.77859490741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45932.77859490741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45932.77859490741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45932.77859490741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45932.77859490741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45932.77859490741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45932.77859490741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45932.77859490741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45932.77859490741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45932.77859490741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45932.77859490741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45932.77859490741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45932.77859490741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45932.77859490741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45932.77859490741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45932.77859490741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45932.77859490741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45932.77859490741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45932.77859490741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45932.77859490741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45932.77859490741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45932.77859490741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45932.77859490741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45932.77859490741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45932.77859490741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45932.77859490741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45932.77859490741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45932.77859490741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45932.77859490741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45932.77859490741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45932.77859490741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45932.77859490741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45932.77859490741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45932.77859490741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45932.77859490741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45932.77859490741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45932.77859490741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45932.77859490741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45932.77859490741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45932.77859490741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45932.77859490741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45932.77859490741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45932.77859490741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45932.77859490741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45932.77859490741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45932.77859490741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45932.77859490741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45932.77859490741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45932.77859490741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45932.77859490741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45932.77859490741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45932.77859490741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sheetData>
  <dataValidations count="2">
    <dataValidation allowBlank="1" showInputMessage="1" showErrorMessage="1" sqref="E1" xr:uid="{4D935161-CDD3-4592-B877-3FB59C99E142}"/>
    <dataValidation type="list" allowBlank="1" showInputMessage="1" showErrorMessage="1" sqref="E3:E3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45932.77859490741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45932.77859490741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45932.77859490741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45932.77859490741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45932.77859490741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45932.77859490741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45932.77859490741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45932.77859490741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45932.77859490741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45932.77859490741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45932.77859490741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45932.77859490741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45932.77859490741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45932.77859490741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45932.77859490741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45932.77859490741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45932.77859490741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45932.77859490741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45932.77859490741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45932.77859490741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45932.77859490741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45932.77859490741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45932.77859490741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45932.77859490741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45932.77859490741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45932.77859490741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45932.77859490741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45932.77859490741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45932.77859490741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45932.77859490741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45932.77859490741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45932.77859490741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45932.77859490741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45932.77859490741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45932.77859490741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45932.77859490741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45932.77859490741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45932.77859490741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45932.77859490741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45932.77859490741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45932.77859490741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45932.77859490741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45932.77859490741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45932.77859490741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45932.77859490741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45932.77859490741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45932.77859490741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45932.77859490741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45932.77859490741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45932.77859490741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45932.77859490741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45932.77859490741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45932.77859490741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45932.77859490741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45932.77859490741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45932.77859490741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45932.77859490741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45932.77859490741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45932.77859490741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45932.77859490741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45932.77859490741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45932.77859490741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45932.77859490741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45932.77859490741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45932.77859490741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45932.77859490741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45932.77859490741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45932.77859490741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45932.77859490741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45932.77859490741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45932.77859490741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45932.77859490741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45932.77859490741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45932.77859490741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45932.77859490741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45932.77859490741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45932.77859490741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45932.77859490741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45932.77859490741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45932.77859490741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45932.77859490741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45932.77859490741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45932.77859490741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45932.77859490741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45932.77859490741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45932.77859490741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45932.77859490741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45932.77859490741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45932.77859490741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45932.77859490741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45932.77859490741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45932.77859490741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45932.77859490741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45932.77859490741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45932.77859490741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45932.77859490741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45932.77859490741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45932.77859490741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45932.77859490741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45932.77859490741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45932.77859490741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45932.77859490741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45932.77859490741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45932.77859490741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45932.77859490741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45932.77859490741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45932.77859490741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45932.77859490741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45932.77859490741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45932.77859490741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45932.77859490741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45932.77859490741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45932.77859490741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45932.77859490741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45932.77859490741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45932.77859490741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45932.77859490741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45932.77859490741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45932.77859490741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45932.77859490741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45932.77859490741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45932.77859490741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45932.77859490741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45932.77859490741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45932.77859490741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45932.77859490741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45932.77859490741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45932.77859490741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45932.77859490741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45932.77859490741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45932.77859490741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45932.77859490741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45932.77859490741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45932.77859490741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45932.77859490741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45932.77859490741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45932.77859490741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45932.77859490741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45932.77859490741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45932.77859490741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45932.77859490741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45932.77859490741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45932.77859490741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45932.77859490741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45932.77859490741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45932.77859490741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45932.77859490741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45932.77859490741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45932.77859490741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45932.77859490741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45932.77859490741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45932.77859490741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45932.77859490741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45932.77859490741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45932.77859490741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45932.77859490741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45932.77859490741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45932.77859490741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45932.77859490741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45932.77859490741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45932.77859490741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45932.77859490741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45932.77859490741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45932.77859490741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45932.77859490741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45932.77859490741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45932.77859490741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45932.77859490741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45932.77859490741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45932.77859490741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45932.77859490741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45932.77859490741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45932.77859490741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45932.77859490741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45932.77859490741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45932.77859490741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45932.77859490741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45932.77859490741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45932.77859490741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45932.77859490741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45932.77859490741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45932.77859490741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45932.77859490741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45932.77859490741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45932.77859490741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45932.77859490741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45932.77859490741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45932.77859490741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45932.77859490741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45932.77859490741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45932.77859490741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45932.77859490741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45932.77859490741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45932.77859490741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45932.77859490741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45932.77859490741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45932.77859490741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45932.77859490741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45932.77859490741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45932.77859490741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45932.77859490741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45932.77859490741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45932.77859490741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45932.77859490741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45932.77859490741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45932.77859490741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45932.77859490741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45932.77859490741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45932.77859490741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45932.77859490741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45932.77859490741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45932.77859490741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45932.77859490741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45932.77859490741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45932.77859490741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45932.77859490741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45932.77859490741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45932.77859490741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45932.77859490741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45932.77859490741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45932.77859490741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45932.77859490741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45932.77859490741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45932.77859490741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45932.77859490741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45932.77859490741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45932.77859490741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45932.77859490741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45932.77859490741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45932.77859490741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45932.77859490741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45932.77859490741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45932.77859490741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45932.77859490741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45932.77859490741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45932.77859490741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45932.77859490741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45932.77859490741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45932.77859490741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45932.77859490741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45932.77859490741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45932.77859490741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45932.77859490741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45932.77859490741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45932.77859490741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45932.77859490741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45932.77859490741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45932.77859490741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45932.77859490741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45932.77859490741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45932.77859490741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45932.77859490741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45932.77859490741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45932.77859490741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45932.77859490741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45932.77859490741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45932.77859490741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45932.77859490741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45932.77859490741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45932.77859490741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45932.77859490741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45932.77859490741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45932.77859490741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45932.77859490741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45932.77859490741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45932.77859490741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45932.77859490741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45932.77859490741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45932.77859490741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45932.77859490741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45932.77859490741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45932.77859490741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45932.77859490741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45932.77859490741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45932.77859490741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45932.77859490741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45932.77859490741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45932.77859490741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45932.77859490741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45932.77859490741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45932.77859490741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45932.77859490741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45932.77859490741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45932.77859490741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45932.77859490741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45932.77859490741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45932.77859490741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45932.77859490741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45932.77859490741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45932.77859490741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45932.77859490741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45932.77859490741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45932.77859490741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45932.77859490741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45932.77859490741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45932.77859490741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45932.77859490741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45932.77859490741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45932.77859490741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45932.77859490741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45932.77859490741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45932.77859490741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45932.77859490741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45932.77859490741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45932.77859490741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45932.77859490741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45932.77859490741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45932.77859490741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45932.77859490741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45932.77859490741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45932.77859490741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45932.77859490741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45932.77859490741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45932.77859490741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45932.77859490741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45932.77859490741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45932.77859490741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45932.77859490741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45932.77859490741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45932.77859490741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45932.77859490741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45932.77859490741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45932.77859490741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45932.77859490741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45932.77859490741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45932.77859490741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45932.77859490741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45932.77859490741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45932.77859490741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45932.77859490741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45932.77859490741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45932.77859490741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45932.77859490741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45932.77859490741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45932.77859490741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45932.77859490741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45932.77859490741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45932.77859490741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45932.77859490741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45932.77859490741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45932.77859490741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45932.77859490741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45932.77859490741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45932.77859490741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45932.77859490741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45932.77859490741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45932.77859490741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45932.77859490741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45932.77859490741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45932.77859490741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45932.77859490741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45932.77859490741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45932.77859490741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45932.77859490741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45932.77859490741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45932.77859490741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45932.77859490741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45932.77859490741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45932.77859490741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45932.77859490741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45932.77859490741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45932.77859490741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45932.77859490741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45932.77859490741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45932.77859490741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45932.77859490741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45932.77859490741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45932.77859490741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45932.77859490741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45932.77859490741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45932.77859490741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45932.77859490741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45932.77859490741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45932.77859490741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45932.77859490741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45932.77859490741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45932.77859490741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45932.77859490741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45932.77859490741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45932.77859490741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45932.77859490741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45932.77859490741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45932.77859490741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45932.77859490741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45932.77859490741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45932.77859490741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45932.77859490741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45932.77859490741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45932.77859490741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45932.77859490741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45932.77859490741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45932.77859490741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45932.77859490741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45932.77859490741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45932.77859490741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45932.77859490741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45932.77859490741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45932.77859490741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45932.77859490741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45932.77859490741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45932.77859490741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45932.77859490741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45932.77859490741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45932.77859490741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45932.77859490741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45932.77859490741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45932.77859490741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45932.77859490741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45932.77859490741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45932.77859490741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45932.77859490741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45932.77859490741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45932.77859490741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45932.77859490741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45932.77859490741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45932.77859490741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45932.77859490741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45932.77859490741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45932.77859490741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45932.77859490741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45932.77859490741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45932.77859490741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45932.77859490741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45932.77859490741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45932.77859490741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45932.77859490741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45932.77859490741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45932.77859490741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45932.77859490741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45932.77859490741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45932.77859490741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45932.77859490741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45932.77859490741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45932.77859490741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45932.77859490741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45932.77859490741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45932.77859490741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45932.77859490741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45932.77859490741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45932.77859490741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45932.77859490741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45932.77859490741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45932.77859490741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45932.77859490741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45932.77859490741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45932.77859490741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45932.77859490741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45932.77859490741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45932.77859490741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45932.77859490741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45932.77859490741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45932.77859490741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45932.77859490741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45932.77859490741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45932.77859490741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45932.77859490741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45932.77859490741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45932.77859490741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45932.77859490741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45932.77859490741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45932.77859490741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45932.77859490741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45932.77859490741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45932.77859490741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45932.77859490741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45932.77859490741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45932.77859490741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45932.77859490741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45932.77859490741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45932.77859490741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45932.77859490741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45932.77859490741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45932.77859490741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45932.77859490741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45932.77859490741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45932.77859490741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45932.77859490741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45932.77859490741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45932.77859490741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45932.77859490741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45932.77859490741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45932.77859490741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45932.77859490741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45932.77859490741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45932.77859490741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45932.77859490741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45932.77859490741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45932.77859490741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45932.77859490741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45932.77859490741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45932.77859490741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45932.77859490741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45932.77859490741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45932.77859490741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45932.77859490741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45932.77859490741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45932.77859490741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45932.77859490741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45932.77859490741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45932.77859490741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45932.77859490741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45932.77859490741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45932.77859490741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45932.77859490741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45932.77859490741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45932.77859490741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45932.77859490741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45932.77859490741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45932.77859490741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45932.77859490741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45932.77859490741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45932.77859490741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45932.77859490741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45932.77859490741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45932.77859490741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45932.77859490741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45932.77859490741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45932.77859490741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45932.77859490741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45932.77859490741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45932.77859490741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45932.77859490741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45932.77859490741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45932.77859490741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45932.77859490741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45932.77859490741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45932.77859490741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45932.77859490741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45932.77859490741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45932.77859490741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45932.77859490741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45932.77859490741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45932.77859490741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45932.77859490741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45932.77859490741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45932.77859490741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45932.77859490741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45932.77859490741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45932.77859490741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45932.77859490741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45932.77859490741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45932.77859490741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45932.77859490741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45932.77859490741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45932.77859490741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45932.77859490741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45932.77859490741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45932.77859490741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45932.77859490741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45932.77859490741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45932.77859490741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45932.77859490741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45932.77859490741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45932.77859490741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45932.77859490741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45932.77859490741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45932.77859490741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45932.77859490741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45932.77859490741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45932.77859490741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45932.77859490741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45932.77859490741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45932.77859490741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45932.77859490741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45932.77859490741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45932.77859490741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45932.77859490741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45932.77859490741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45932.77859490741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45932.77859490741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45932.77859490741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45932.77859490741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45932.77859490741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45932.77859490741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45932.77859490741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45932.77859490741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45932.77859490741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45932.77859490741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45932.77859490741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45932.77859490741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45932.77859490741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45932.77859490741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45932.77859490741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45932.77859490741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45932.77859490741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45932.77859490741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45932.77859490741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45932.77859490741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45932.77859490741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45932.77859490741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45932.77859490741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45932.77859490741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45932.77859490741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45932.77859490741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45932.77859490741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45932.77859490741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45932.77859490741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45932.77859490741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45932.77859490741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45932.77859490741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45932.77859490741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45932.77859490741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45932.77859490741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45932.77859490741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45932.77859490741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45932.77859490741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45932.77859490741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45932.77859490741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45932.77859490741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45932.77859490741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45932.77859490741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45932.77859490741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45932.77859490741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45932.77859490741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45932.77859490741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45932.77859490741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45932.77859490741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45932.77859490741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45932.77859490741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45932.77859490741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45932.77859490741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45932.77859490741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45932.77859490741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45932.77859490741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45932.77859490741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45932.77859490741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45932.77859490741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45932.77859490741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45932.77859490741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45932.77859490741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45932.77859490741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45932.77859490741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45932.77859490741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45932.77859490741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45932.77859490741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45932.77859490741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45932.77859490741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45932.77859490741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45932.77859490741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45932.77859490741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45932.77859490741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45932.77859490741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45932.77859490741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45932.77859490741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45932.77859490741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45932.77859490741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45932.77859490741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45932.77859490741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45932.77859490741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45932.77859490741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45932.77859490741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45932.77859490741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45932.77859490741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45932.77859490741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45932.77859490741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45932.77859490741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45932.77859490741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45932.77859490741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45932.77859490741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45932.77859490741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45932.77859490741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45932.77859490741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45932.77859490741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45932.77859490741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45932.77859490741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45932.77859490741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45932.77859490741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45932.77859490741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45932.77859490741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45932.77859490741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45932.77859490741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45932.77859490741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45932.77859490741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45932.77859490741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45932.77859490741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45932.77859490741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45932.77859490741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45932.77859490741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45932.77859490741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45932.77859490741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45932.77859490741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45932.77859490741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45932.77859490741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45932.77859490741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45932.77859490741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45932.77859490741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45932.77859490741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45932.77859490741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45932.77859490741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45932.77859490741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45932.77859490741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45932.77859490741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45932.77859490741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45932.77859490741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45932.77859490741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45932.77859490741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45932.77859490741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45932.77859490741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45932.77859490741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45932.77859490741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45932.77859490741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45932.77859490741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45932.77859490741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45932.77859490741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45932.77859490741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45932.77859490741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45932.77859490741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45932.77859490741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45932.77859490741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45932.77859490741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45932.77859490741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45932.77859490741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45932.77859490741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45932.77859490741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45932.77859490741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45932.77859490741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45932.77859490741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45932.77859490741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45932.77859490741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45932.77859490741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45932.77859490741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45932.77859490741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45932.77859490741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45932.77859490741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45932.77859490741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45932.77859490741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45932.77859490741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45932.77859490741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45932.77859490741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45932.77859490741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45932.77859490741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45932.77859490741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45932.77859490741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45932.77859490741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45932.77859490741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45932.77859490741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45932.77859490741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45932.77859490741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45932.77859490741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45932.77859490741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45932.77859490741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45932.77859490741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45932.77859490741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45932.77859490741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45932.77859490741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45932.77859490741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45932.77859490741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45932.77859490741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45932.77859490741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45932.77859490741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45932.77859490741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45932.77859490741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45932.77859490741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45932.77859490741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45932.77859490741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45932.77859490741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45932.77859490741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45932.77859490741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45932.77859490741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45932.77859490741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45932.77859490741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45932.77859490741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45932.77859490741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45932.77859490741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45932.77859490741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45932.77859490741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45932.77859490741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45932.77859490741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45932.77859490741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45932.77859490741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45932.77859490741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45932.77859490741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45932.77859490741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45932.77859490741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45932.77859490741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45932.77859490741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45932.77859490741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45932.77859490741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45932.77859490741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45932.77859490741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45932.77859490741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45932.77859490741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45932.77859490741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45932.77859490741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45932.77859490741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45932.77859490741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45932.77859490741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45932.77859490741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45932.77859490741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45932.77859490741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45932.77859490741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45932.77859490741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45932.77859490741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45932.77859490741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45932.77859490741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45932.77859490741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45932.77859490741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45932.77859490741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45932.77859490741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45932.77859490741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45932.77859490741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45932.77859490741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45932.77859490741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45932.77859490741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45932.77859490741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45932.77859490741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45932.77859490741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45932.77859490741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45932.77859490741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45932.77859490741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45932.77859490741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45932.77859490741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45932.77859490741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45932.77859490741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45932.77859490741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45932.77859490741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45932.77859490741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45932.77859490741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45932.77859490741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45932.77859490741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45932.77859490741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45932.77859490741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45932.77859490741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45932.77859490741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45932.77859490741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45932.77859490741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45932.77859490741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45932.77859490741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45932.77859490741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45932.77859490741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45932.77859490741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45932.77859490741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45932.77859490741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45932.77859490741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45932.77859490741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45932.77859490741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45932.77859490741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45932.77859490741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45932.77859490741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45932.77859490741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45932.77859490741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45932.77859490741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45932.77859490741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45932.77859490741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45932.77859490741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45932.77859490741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45932.77859490741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45932.77859490741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45932.77859490741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45932.77859490741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45932.77859490741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45932.77859490741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45932.77859490741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45932.77859490741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45932.77859490741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45932.77859490741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45932.77859490741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45932.77859490741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45932.77859490741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45932.77859490741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45932.77859490741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45932.77859490741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45932.77859490741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45932.77859490741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45932.77859490741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45932.77859490741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45932.77859490741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45932.77859490741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45932.77859490741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45932.77859490741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45932.77859490741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45932.77859490741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45932.77859490741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45932.77859490741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45932.77859490741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45932.77859490741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45932.77859490741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45932.77859490741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45932.77859490741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45932.77859490741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45932.77859490741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45932.77859490741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45932.77859490741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45932.77859490741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45932.77859490741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45932.77859490741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45932.77859490741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45932.77859490741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45932.77859490741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45932.77859490741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45932.77859490741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45932.77859490741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45932.77859490741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45932.77859490741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45932.77859490741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45932.77859490741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45932.77859490741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45932.77859490741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45932.77859490741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45932.77859490741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45932.77859490741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45932.77859490741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45932.77859490741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45932.77859490741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45932.77859490741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45932.77859490741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45932.77859490741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45932.77859490741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45932.77859490741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45932.77859490741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45932.77859490741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45932.77859490741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45932.77859490741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45932.77859490741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45932.77859490741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45932.77859490741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45932.77859490741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45932.77859490741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45932.77859490741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45932.77859490741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45932.77859490741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45932.77859490741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45932.77859490741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45932.77859490741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45932.77859490741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45932.77859490741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45932.77859490741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45932.77859490741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45932.77859490741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45932.77859490741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45932.77859490741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45932.77859490741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45932.77859490741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45932.77859490741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45932.77859490741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45932.77859490741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45932.77859490741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45932.77859490741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45932.77859490741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45932.77859490741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45932.77859490741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45932.77859490741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45932.77859490741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45932.77859490741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45932.77859490741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45932.77859490741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45932.77859490741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45932.77859490741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45932.77859490741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45932.77859490741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45932.77859490741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45932.77859490741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45932.77859490741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45932.77859490741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45932.77859490741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45932.77859490741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45932.77859490741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45932.77859490741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45932.77859490741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45932.77859490741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45932.77859490741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45932.77859490741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45932.77859490741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45932.77859490741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45932.77859490741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45932.77859490741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45932.77859490741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45932.77859490741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45932.77859490741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45932.77859490741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45932.77859490741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45932.77859490741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45932.77859490741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45932.77859490741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45932.77859490741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45932.77859490741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45932.77859490741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45932.77859490741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45932.77859490741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45932.77859490741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45932.77859490741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45932.77859490741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45932.77859490741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45932.77859490741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45932.77859490741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45932.77859490741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45932.77859490741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45932.77859490741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45932.77859490741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45932.77859490741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45932.77859490741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45932.77859490741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45932.77859490741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45932.77859490741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45932.77859490741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45932.77859490741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45932.77859490741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45932.77859490741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45932.77859490741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45932.77859490741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45932.77859490741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45932.77859490741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45932.77859490741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45932.77859490741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45932.77859490741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45932.77859490741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45932.77859490741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45932.77859490741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45932.77859490741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45932.77859490741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45932.77859490741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45932.77859490741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45932.77859490741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45932.77859490741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45932.77859490741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45932.77859490741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45932.77859490741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45932.77859490741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45932.77859490741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45932.77859490741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45932.77859490741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45932.77859490741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45932.77859490741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45932.77859490741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45932.77859490741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45932.77859490741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45932.77859490741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45932.77859490741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45932.77859490741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45932.77859490741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45932.77859490741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45932.77859490741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45932.77859490741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45932.77859490741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45932.77859490741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45932.77859490741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45932.77859490741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45932.77859490741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45932.77859490741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45932.77859490741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45932.77859490741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45932.77859490741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45932.77859490741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45932.77859490741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45932.77859490741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45932.77859490741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45932.77859490741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45932.77859490741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45932.77859490741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45932.77859490741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45932.77859490741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45932.77859490741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45932.77859490741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45932.77859490741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45932.77859490741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45932.77859490741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45932.77859490741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45932.77859490741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45932.77859490741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45932.77859490741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45932.77859490741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45932.77859490741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45932.77859490741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45932.77859490741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45932.77859490741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45932.77859490741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45932.77859490741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45932.77859490741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45932.77859490741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45932.77859490741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45932.77859490741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45932.77859490741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45932.77859490741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45932.77859490741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45932.77859490741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45932.77859490741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45932.77859490741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45932.77859490741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45932.77859490741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45932.77859490741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45932.77859490741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45932.77859490741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45932.77859490741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45932.77859490741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45932.77859490741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45932.77859490741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45932.77859490741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45932.77859490741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45932.77859490741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45932.77859490741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45932.77859490741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45932.77859490741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45932.77859490741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45932.77859490741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45932.77859490741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45932.77859490741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45932.77859490741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45932.77859490741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45932.77859490741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45932.77859490741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45932.77859490741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45932.77859490741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45932.77859490741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45932.77859490741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45932.77859490741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45932.77859490741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45932.77859490741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45932.77859490741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45932.77859490741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45932.77859490741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45932.77859490741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45932.77859490741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45932.77859490741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45932.77859490741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45932.77859490741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45932.77859490741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45932.77859490741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45932.77859490741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45932.77859490741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45932.77859490741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45932.77859490741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45932.77859490741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45932.77859490741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45932.77859490741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45932.77859490741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45932.77859490741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45932.77859490741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45932.77859490741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45932.77859490741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45932.77859490741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45932.77859490741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45932.77859490741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45932.77859490741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45932.77859490741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45932.77859490741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45932.77859490741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45932.77859490741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45932.77859490741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45932.77859490741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45932.77859490741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45932.77859490741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45932.77859490741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45932.77859490741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45932.77859490741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45932.77859490741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45932.77859490741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45932.77859490741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45932.77859490741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45932.77859490741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45932.77859490741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45932.77859490741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45932.77859490741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45932.77859490741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45932.77859490741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45932.77859490741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45932.77859490741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45932.77859490741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45932.77859490741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45932.77859490741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45932.77859490741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45932.77859490741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45932.77859490741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45932.77859490741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45932.77859490741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45932.77859490741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45932.77859490741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45932.77859490741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45932.77859490741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45932.77859490741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45932.77859490741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45932.77859490741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45932.77859490741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45932.77859490741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45932.77859490741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45932.77859490741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45932.77859490741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45932.77859490741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45932.77859490741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45932.77859490741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45932.77859490741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45932.77859490741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45932.77859490741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45932.77859490741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45932.77859490741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45932.77859490741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45932.77859490741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45932.77859490741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45932.77859490741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45932.77859490741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45932.77859490741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45932.77859490741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45932.77859490741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45932.77859490741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45932.77859490741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45932.77859490741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45932.77859490741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45932.77859490741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45932.77859490741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45932.77859490741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45932.77859490741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45932.77859490741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45932.77859490741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45932.77859490741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45932.77859490741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45932.77859490741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45932.77859490741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45932.77859490741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45932.77859490741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45932.77859490741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45932.77859490741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45932.77859490741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45932.77859490741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45932.77859490741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45932.77859490741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45932.77859490741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45932.77859490741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45932.77859490741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45932.77859490741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45932.77859490741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45932.77859490741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45932.77859490741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45932.77859490741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45932.77859490741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45932.77859490741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45932.77859490741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45932.77859490741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45932.77859490741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45932.77859490741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45932.77859490741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45932.77859490741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229.29787731481338</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1.8883171296329238</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IFERROR(VLOOKUP(#REF!,DB!A:K,11,0),"")</f>
        <v/>
      </c>
      <c r="C4" s="111"/>
      <c r="D4" s="107"/>
      <c r="E4" s="112"/>
      <c r="F4" s="113"/>
      <c r="G4" s="114">
        <f ca="1">IFERROR(NOW()-F4,"")</f>
        <v>45932.77859490741</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45932.77859490741</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45932.77859490741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45932.77859490741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45932.77859490741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45932.77859490741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45932.77859490741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45932.77859490741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45932.77859490741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45932.77859490741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45932.77859490741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45932.77859490741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45932.77859490741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45932.77859490741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45932.77859490741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45932.77859490741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45932.77859490741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45932.77859490741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45932.77859490741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45932.77859490741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45932.77859490741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45932.77859490741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45932.77859490741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45932.77859490741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45932.77859490741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45932.77859490741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45932.77859490741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45932.77859490741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45932.77859490741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45932.77859490741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45932.77859490741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45932.77859490741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45932.77859490741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45932.77859490741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45932.77859490741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45932.77859490741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45932.77859490741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45932.77859490741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45932.77859490741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45932.77859490741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45932.77859490741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45932.77859490741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45932.77859490741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45932.77859490741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45932.77859490741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45932.77859490741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45932.77859490741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45932.77859490741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45932.77859490741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45932.77859490741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45932.77859490741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45932.77859490741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45932.77859490741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45932.77859490741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45932.77859490741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45932.77859490741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45932.77859490741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45932.77859490741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45932.77859490741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45932.77859490741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45932.77859490741</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40.946534722221259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38967</v>
      </c>
      <c r="F3" s="38">
        <v>45926.188877314817</v>
      </c>
      <c r="G3" s="39">
        <f ca="1">IFERROR(NOW()-F3,"-")</f>
        <v>6.5897175925929332</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31970</v>
      </c>
      <c r="E4" s="37" t="s">
        <v>38964</v>
      </c>
      <c r="F4" s="38">
        <v>45932.381701388891</v>
      </c>
      <c r="G4" s="39">
        <f ca="1">IFERROR(NOW()-F4,"-")</f>
        <v>0.39689351851848187</v>
      </c>
      <c r="H4" s="38">
        <v>45932.37128472222</v>
      </c>
      <c r="I4" s="37" t="str">
        <f>IFERROR(VLOOKUP(D4,DB!A:F,6,0),"")</f>
        <v>SCECO</v>
      </c>
      <c r="J4" s="37" t="str">
        <f>IFERROR(VLOOKUP(D4,DB!A:G,7,0),"")</f>
        <v>No BB Design</v>
      </c>
      <c r="K4" s="37" t="s">
        <v>39069</v>
      </c>
      <c r="L4" s="37" t="str">
        <f>IFERROR(VLOOKUP(D4,DB!A:I,9,0),"")</f>
        <v>Latis</v>
      </c>
      <c r="M4" s="136"/>
    </row>
    <row r="5" spans="1:13" ht="45.75">
      <c r="A5" s="37" t="s">
        <v>39070</v>
      </c>
      <c r="B5" s="37" t="str">
        <f>IFERROR(VLOOKUP(D5,DB!A:K,11,0),"")</f>
        <v>R5</v>
      </c>
      <c r="C5" s="37">
        <v>4</v>
      </c>
      <c r="D5" s="37" t="s">
        <v>38392</v>
      </c>
      <c r="E5" s="37" t="s">
        <v>38964</v>
      </c>
      <c r="F5" s="38">
        <v>45932.707476851851</v>
      </c>
      <c r="G5" s="39">
        <f ca="1">IFERROR(NOW()-F5,"-")</f>
        <v>7.1118055559054483E-2</v>
      </c>
      <c r="H5" s="38">
        <v>45932.699143518519</v>
      </c>
      <c r="I5" s="37" t="str">
        <f>IFERROR(VLOOKUP(D5,DB!A:F,6,0),"")</f>
        <v>SCECO</v>
      </c>
      <c r="J5" s="37" t="str">
        <f>IFERROR(VLOOKUP(D5,DB!A:G,7,0),"")</f>
        <v>Haj Removal</v>
      </c>
      <c r="K5" s="37" t="s">
        <v>39071</v>
      </c>
      <c r="L5" s="37" t="str">
        <f>IFERROR(VLOOKUP(D5,DB!A:I,9,0),"")</f>
        <v>Latis</v>
      </c>
      <c r="M5" s="136"/>
    </row>
    <row r="6" spans="1:13" ht="15">
      <c r="A6" s="37"/>
      <c r="B6" s="37" t="str">
        <f>IFERROR(VLOOKUP(D6,DB!A:K,11,0),"")</f>
        <v/>
      </c>
      <c r="C6" s="37"/>
      <c r="D6" s="37"/>
      <c r="E6" s="37"/>
      <c r="F6" s="38"/>
      <c r="G6" s="39">
        <f ca="1">IFERROR(NOW()-F6,"-")</f>
        <v>45932.77859490741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45932.77859490741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45932.77859490741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45932.77859490741</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45932.77859490741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45932.77859490741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45932.77859490741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45932.77859490741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45932.77859490741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45932.77859490741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45932.77859490741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45932.77859490741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45932.77859490741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45932.77859490741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45932.77859490741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45932.77859490741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45932.77859490741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45932.77859490741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45932.77859490741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45932.77859490741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45932.77859490741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45932.77859490741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45932.77859490741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45932.77859490741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45932.77859490741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45932.77859490741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45932.77859490741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45932.77859490741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45932.77859490741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45932.77859490741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45932.77859490741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45932.77859490741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45932.77859490741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45932.77859490741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45932.77859490741</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45932.77859490741</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45932.77859490741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45932.77859490741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45932.77859490741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45932.77859490741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45932.77859490741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45932.77859490741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45932.77859490741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45932.77859490741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45932.77859490741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45932.77859490741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45932.77859490741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45932.77859490741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45932.77859490741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45932.77859490741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45932.77859490741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45932.77859490741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45932.77859490741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45932.77859490741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45932.77859490741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45932.77859490741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45932.77859490741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45932.77859490741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45932.77859490741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45932.77859490741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45932.77859490741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45932.77859490741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45932.77859490741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45932.77859490741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45932.77859490741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45932.77859490741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45932.77859490741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45932.77859490741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45932.77859490741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45932.77859490741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45932.77859490741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45932.77859490741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45932.77859490741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45932.77859490741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45932.77859490741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45932.77859490741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45932.77859490741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45932.77859490741</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45932.77859490741</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45932.77859490741</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45932.77859490741</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45932.77859490741</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45932.77859490741</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45932.77859490741</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45932.77859490741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45932.77859490741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45932.77859490741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45932.77859490741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45932.77859490741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45932.77859490741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45932.77859490741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45932.77859490741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45932.77859490741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45932.77859490741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45932.77859490741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45932.77859490741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45932.77859490741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45932.77859490741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45932.77859490741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45932.77859490741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45932.77859490741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45932.77859490741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45932.77859490741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45932.77859490741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45932.77859490741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45932.77859490741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45932.77859490741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45932.77859490741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45932.77859490741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45932.77859490741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45932.77859490741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45932.77859490741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45932.77859490741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45932.77859490741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45932.77859490741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45932.77859490741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45932.77859490741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45932.77859490741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45932.77859490741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45932.77859490741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45932.77859490741</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45932.77859490741</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45932.77859490741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45932.77859490741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45932.77859490741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45932.77859490741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45932.77859490741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45932.77859490741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45932.77859490741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45932.77859490741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45932.77859490741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45932.77859490741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45932.77859490741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45932.77859490741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45932.77859490741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45932.77859490741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45932.77859490741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45932.77859490741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45932.77859490741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45932.77859490741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45932.77859490741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45932.77859490741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45932.77859490741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45932.77859490741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45932.77859490741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45932.77859490741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45932.77859490741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45932.77859490741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45932.77859490741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45932.77859490741</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45932.77859490741</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45932.77859490741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45932.77859490741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45932.77859490741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45932.77859490741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45932.77859490741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45932.77859490741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45932.77859490741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45932.77859490741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45932.77859490741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45932.77859490741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45932.77859490741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45932.77859490741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45932.77859490741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45932.77859490741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45932.77859490741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45932.77859490741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45932.77859490741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45932.77859490741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45932.77859490741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45932.77859490741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45932.77859490741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45932.77859490741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45932.77859490741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45932.77859490741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45932.77859490741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45932.77859490741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45932.77859490741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45932.77859490741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45932.77859490741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45932.77859490741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45932.77859490741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45932.77859490741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45932.77859490741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45932.77859490741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45932.77859490741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45932.77859490741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45932.77859490741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45932.77859490741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45932.77859490741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45932.77859490741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45932.77859490741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45932.77859490741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45932.77859490741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45932.77859490741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45932.77859490741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45932.77859490741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45932.77859490741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45932.77859490741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45932.77859490741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45932.77859490741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45932.77859490741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45932.77859490741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45932.77859490741</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45932.77859490741</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2" ht="15"/>
    <row r="1393"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7"/>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3.6348796296297223</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6.0057476851870888</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39073</v>
      </c>
      <c r="F4" s="138">
        <v>45931.800995370373</v>
      </c>
      <c r="G4" s="139">
        <f ca="1">IFERROR(NOW()-F4,"-")</f>
        <v>0.97759953703643987</v>
      </c>
      <c r="H4" s="138">
        <v>45931.881805555553</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39077</v>
      </c>
      <c r="B5" s="137" t="str">
        <f>IFERROR(VLOOKUP(D5,DB!A:K,11,0),"")</f>
        <v>R6</v>
      </c>
      <c r="C5" s="137">
        <v>2</v>
      </c>
      <c r="D5" s="137" t="s">
        <v>38735</v>
      </c>
      <c r="E5" s="137" t="s">
        <v>38964</v>
      </c>
      <c r="F5" s="140">
        <v>45932.56527777778</v>
      </c>
      <c r="G5" s="139">
        <f ca="1">IFERROR(NOW()-F5,"-")</f>
        <v>0.21331712963001337</v>
      </c>
      <c r="H5" s="140">
        <v>45932.600636574076</v>
      </c>
      <c r="I5" s="137" t="str">
        <f>IFERROR(VLOOKUP(D5,DB!A:F,6,0),"")</f>
        <v>Generator-SG</v>
      </c>
      <c r="J5" s="137" t="str">
        <f>IFERROR(VLOOKUP(D5,DB!A:G,7,0),"")</f>
        <v>Good</v>
      </c>
      <c r="K5" s="137" t="s">
        <v>39078</v>
      </c>
      <c r="L5" s="137" t="str">
        <f>IFERROR(VLOOKUP(D5,DB!A:I,9,0),"")</f>
        <v>Latis</v>
      </c>
    </row>
    <row r="6" spans="1:16383" ht="31.5" customHeight="1">
      <c r="A6" s="121"/>
      <c r="B6" s="137" t="str">
        <f>IFERROR(VLOOKUP(D6,DB!A:K,11,0),"")</f>
        <v/>
      </c>
      <c r="C6" s="137"/>
      <c r="D6" s="137"/>
      <c r="E6" s="137"/>
      <c r="F6" s="140"/>
      <c r="G6" s="139">
        <f ca="1">IFERROR(NOW()-F6,"-")</f>
        <v>45932.77859490741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45932.77859490741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45932.77859490741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45932.77859490741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45932.77859490741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45932.77859490741</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45932.77859490741</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45932.77859490741</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45932.77859490741</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45932.77859490741</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45932.77859490741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45932.77859490741</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45932.77859490741</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45932.77859490741</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45932.77859490741</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45932.77859490741</v>
      </c>
      <c r="H21" s="137"/>
      <c r="I21" s="137" t="str">
        <f>IFERROR(VLOOKUP(D21,DB!A:F,6,0),"")</f>
        <v/>
      </c>
      <c r="J21" s="137" t="str">
        <f>IFERROR(VLOOKUP(D21,DB!A:G,7,0),"")</f>
        <v/>
      </c>
      <c r="K21" s="137"/>
      <c r="L21" s="137" t="str">
        <f>IFERROR(VLOOKUP(D21,DB!A:I,9,0),"")</f>
        <v/>
      </c>
    </row>
    <row r="22" spans="1:12" ht="31.5" customHeight="1">
      <c r="A22" s="121"/>
      <c r="B22" s="120" t="str">
        <f>IFERROR(VLOOKUP(D22,DB!A:K,11,0),"")</f>
        <v/>
      </c>
      <c r="C22" s="122"/>
      <c r="D22" s="120"/>
      <c r="E22" s="123"/>
      <c r="F22" s="124"/>
      <c r="G22" s="89">
        <f ca="1">IFERROR(NOW()-F22,"-")</f>
        <v>45932.77859490741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45932.77859490741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45932.77859490741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45932.77859490741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45932.77859490741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45932.77859490741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45932.77859490741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45932.77859490741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45932.77859490741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45932.77859490741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45932.77859490741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45932.77859490741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45932.77859490741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45932.77859490741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45932.77859490741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45932.77859490741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45932.77859490741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45932.77859490741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45932.77859490741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45932.77859490741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45932.77859490741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45932.77859490741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45932.77859490741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45932.77859490741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45932.77859490741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45932.77859490741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45932.77859490741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45932.77859490741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45932.77859490741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45932.77859490741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45932.77859490741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45932.77859490741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45932.77859490741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45932.77859490741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45932.77859490741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45932.77859490741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45932.77859490741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45932.77859490741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45932.77859490741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45932.77859490741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45932.77859490741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45932.77859490741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45932.77859490741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45932.77859490741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45932.77859490741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45932.77859490741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45932.77859490741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45932.77859490741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45932.77859490741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45932.77859490741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45932.77859490741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45932.77859490741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45932.77859490741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45932.77859490741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45932.77859490741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45932.77859490741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45932.77859490741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45932.77859490741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45932.77859490741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45932.77859490741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45932.77859490741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45932.77859490741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45932.77859490741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45932.77859490741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45932.77859490741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45932.77859490741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45932.77859490741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45932.77859490741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45932.77859490741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45932.77859490741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45932.77859490741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45932.77859490741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45932.77859490741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45932.77859490741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45932.77859490741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45932.77859490741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45932.77859490741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45932.77859490741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45932.77859490741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45932.77859490741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45932.77859490741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45932.77859490741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45932.77859490741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45932.77859490741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45932.77859490741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45932.77859490741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45932.77859490741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45932.77859490741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45932.77859490741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45932.77859490741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45932.77859490741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45932.77859490741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45932.77859490741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45932.77859490741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45932.77859490741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45932.77859490741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45932.77859490741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45932.77859490741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45932.77859490741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45932.77859490741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45932.77859490741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45932.77859490741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45932.77859490741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45932.77859490741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45932.77859490741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45932.77859490741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45932.77859490741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45932.77859490741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45932.77859490741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45932.77859490741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45932.77859490741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45932.77859490741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45932.77859490741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45932.77859490741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45932.77859490741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45932.77859490741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45932.77859490741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45932.77859490741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45932.77859490741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45932.77859490741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45932.77859490741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45932.77859490741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45932.77859490741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45932.77859490741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45932.77859490741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45932.77859490741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45932.77859490741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45932.77859490741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45932.77859490741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45932.77859490741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45932.77859490741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45932.77859490741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45932.77859490741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45932.77859490741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45932.77859490741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45932.77859490741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45932.77859490741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45932.77859490741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45932.77859490741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45932.77859490741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45932.77859490741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45932.77859490741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45932.77859490741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45932.77859490741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45932.77859490741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45932.77859490741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45932.77859490741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45932.77859490741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45932.77859490741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45932.77859490741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45932.77859490741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45932.77859490741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45932.77859490741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45932.77859490741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45932.77859490741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45932.77859490741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45932.77859490741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45932.77859490741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45932.77859490741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45932.77859490741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45932.77859490741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45932.77859490741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45932.77859490741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45932.77859490741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45932.77859490741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45932.77859490741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45932.77859490741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45932.77859490741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45932.77859490741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45932.77859490741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45932.77859490741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45932.77859490741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45932.77859490741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45932.77859490741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45932.77859490741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45932.77859490741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45932.77859490741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45932.77859490741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45932.77859490741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45932.77859490741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45932.77859490741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45932.77859490741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45932.77859490741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45932.77859490741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45932.77859490741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45932.77859490741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45932.77859490741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45932.77859490741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45932.77859490741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45932.77859490741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45932.77859490741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45932.77859490741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45932.77859490741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45932.77859490741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45932.77859490741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45932.77859490741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45932.77859490741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45932.77859490741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45932.77859490741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45932.77859490741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45932.77859490741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45932.77859490741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45932.77859490741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45932.77859490741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45932.77859490741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45932.77859490741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45932.77859490741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45932.77859490741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45932.77859490741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45932.77859490741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45932.77859490741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45932.77859490741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45932.77859490741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45932.77859490741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45932.77859490741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45932.77859490741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45932.77859490741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45932.77859490741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45932.77859490741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45932.77859490741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45932.77859490741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45932.77859490741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45932.77859490741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45932.77859490741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45932.77859490741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45932.77859490741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45932.77859490741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45932.77859490741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45932.77859490741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45932.77859490741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45932.77859490741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45932.77859490741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45932.77859490741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45932.77859490741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45932.77859490741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45932.77859490741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45932.77859490741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45932.77859490741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45932.77859490741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45932.77859490741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45932.77859490741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45932.77859490741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45932.77859490741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45932.77859490741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45932.77859490741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45932.77859490741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45932.77859490741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45932.77859490741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45932.77859490741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45932.77859490741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45932.77859490741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45932.77859490741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45932.77859490741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45932.77859490741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45932.77859490741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45932.77859490741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45932.77859490741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45932.77859490741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45932.77859490741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45932.77859490741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45932.77859490741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45932.77859490741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45932.77859490741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45932.77859490741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45932.77859490741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45932.77859490741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45932.77859490741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45932.77859490741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45932.77859490741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45932.77859490741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45932.77859490741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45932.77859490741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45932.77859490741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45932.77859490741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45932.77859490741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45932.77859490741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45932.77859490741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45932.77859490741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45932.77859490741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45932.77859490741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45932.77859490741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45932.77859490741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45932.77859490741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45932.77859490741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45932.77859490741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45932.77859490741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45932.77859490741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45932.77859490741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45932.77859490741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45932.77859490741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45932.77859490741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45932.77859490741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45932.77859490741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45932.77859490741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45932.77859490741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45932.77859490741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45932.77859490741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45932.77859490741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45932.77859490741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45932.77859490741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45932.77859490741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45932.77859490741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45932.77859490741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45932.77859490741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45932.77859490741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45932.77859490741</v>
      </c>
      <c r="H327" s="124"/>
      <c r="I327" s="120" t="str">
        <f>IFERROR(VLOOKUP(D327,DB!A:F,6,0),"")</f>
        <v/>
      </c>
      <c r="J327" s="119" t="str">
        <f>IFERROR(VLOOKUP(D327,DB!A:G,7,0),"")</f>
        <v/>
      </c>
      <c r="K327" s="125"/>
      <c r="L327" s="126" t="str">
        <f>IFERROR(VLOOKUP(D327,DB!A:I,9,0),"")</f>
        <v/>
      </c>
    </row>
  </sheetData>
  <dataValidations count="2">
    <dataValidation allowBlank="1" showInputMessage="1" showErrorMessage="1" sqref="E1" xr:uid="{380493DB-286A-4683-AF55-C78F04945A49}"/>
    <dataValidation type="list" allowBlank="1" showInputMessage="1" showErrorMessage="1" sqref="E5:E3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2025-10-02T15:42:08Z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