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79" documentId="13_ncr:1_{F6CB121F-512D-4AA6-A0C1-0FB36C537598}" xr6:coauthVersionLast="47" xr6:coauthVersionMax="47" xr10:uidLastSave="{3B03363A-F4A2-4ABD-9D4F-9BDA12EA52C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<sst xmlns="http://schemas.openxmlformats.org/spreadsheetml/2006/main" count="178575" uniqueCount="39070">
  <si>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</si>
  <si>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</si>
  <si>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</si>
  <si>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</si>
  <si>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</si>
  <si>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</si>
  <si>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</si>
  <si>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</si>
  <si>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</si>
  <si>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</si>
  <si>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</si>
  <si>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</si>
  <si>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</si>
  <si>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</si>
  <si>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</si>
  <si>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</si>
  <si>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</si>
  <si>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</si>
  <si>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</si>
  <si>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</si>
  <si>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</si>
  <si>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</si>
  <si>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</si>
  <si>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</si>
  <si>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</si>
  <si>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</si>
  <si>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</si>
  <si>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</si>
  <si>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</si>
  <si>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</si>
  <si>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</si>
  <si>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</si>
  <si>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</si>
  <si>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</si>
  <si>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</si>
  <si>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</si>
  <si>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</si>
  <si>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</si>
  <si>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</si>
  <si>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</si>
  <si>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</si>
  <si>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</si>
  <si>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</si>
  <si>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</si>
  <si>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</si>
  <si>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</si>
  <si>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</si>
  <si>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</si>
  <si>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</si>
  <si>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</si>
  <si>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</si>
  <si>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</si>
  <si>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</si>
  <si>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</si>
  <si>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</si>
  <si>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</si>
  <si>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</si>
  <si>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</si>
  <si>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</si>
  <si>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</si>
  <si>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</si>
  <si>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</si>
  <si>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</si>
  <si>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</si>
  <si>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</si>
  <si>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</si>
  <si>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</si>
  <si>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</si>
  <si>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</si>
  <si>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</si>
  <si>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</si>
  <si>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</si>
  <si>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</si>
  <si>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</si>
  <si>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</si>
  <si>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</si>
  <si>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</si>
  <si>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</si>
  <si>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</si>
  <si>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</si>
  <si>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</si>
  <si>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</si>
  <si>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</si>
  <si>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</si>
  <si>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</si>
  <si>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</si>
  <si>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</si>
  <si>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</si>
  <si>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</si>
  <si>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</si>
  <si>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</si>
  <si>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</si>
  <si>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</si>
  <si>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</si>
  <si>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</si>
  <si>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</si>
  <si>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</si>
  <si>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</si>
  <si>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</si>
  <si>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</si>
  <si>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</si>
  <si>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</si>
  <si>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</si>
  <si>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</si>
  <si>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</si>
  <si>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</si>
  <si>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</si>
  <si>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</si>
  <si>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</si>
  <si>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</si>
  <si>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</si>
  <si>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</si>
  <si>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</si>
  <si>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</si>
  <si>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</si>
  <si>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</si>
  <si>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</si>
  <si>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</si>
  <si>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</si>
  <si>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</si>
  <si>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</si>
  <si>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</si>
  <si>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</si>
  <si>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</si>
  <si>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</si>
  <si>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</si>
  <si>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</si>
  <si>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</si>
  <si>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</si>
  <si>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</si>
  <si>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</si>
  <si>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</si>
  <si>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</si>
  <si>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</si>
  <si>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</si>
  <si>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</si>
  <si>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</si>
  <si>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</si>
  <si>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</si>
  <si>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</si>
  <si>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</si>
  <si>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</si>
  <si>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</si>
  <si>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</si>
  <si>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</si>
  <si>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</si>
  <si>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</si>
  <si>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</si>
  <si>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</si>
  <si>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</si>
  <si>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</si>
  <si>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</si>
  <si>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</si>
  <si>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</si>
  <si>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</si>
  <si>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</si>
  <si>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</si>
  <si>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</si>
  <si>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</si>
  <si>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</si>
  <si>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</si>
  <si>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</si>
  <si>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</si>
  <si>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</si>
  <si>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</si>
  <si>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</si>
  <si>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</si>
  <si>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</si>
  <si>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</si>
  <si>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</si>
  <si>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</si>
  <si>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</si>
  <si>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</si>
  <si>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</si>
  <si>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</si>
  <si>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</si>
  <si>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</si>
  <si>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</si>
  <si>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</si>
  <si>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</si>
  <si>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</si>
  <si>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</si>
  <si>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</si>
  <si>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</si>
  <si>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</si>
  <si>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</si>
  <si>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</si>
  <si>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</si>
  <si>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</si>
  <si>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</si>
  <si>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</si>
  <si>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</si>
  <si>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</si>
  <si>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</si>
  <si>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</si>
  <si>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</si>
  <si>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</si>
  <si>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</si>
  <si>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</si>
  <si>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</si>
  <si>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</si>
  <si>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</si>
  <si>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</si>
  <si>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</si>
  <si>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</si>
  <si>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</si>
  <si>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</si>
  <si>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</si>
  <si>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</si>
  <si>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</si>
  <si>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</si>
  <si>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</si>
  <si>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</si>
  <si>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</si>
  <si>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</si>
  <si>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</si>
  <si>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</si>
  <si>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</si>
  <si>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</si>
  <si>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</si>
  <si>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</si>
  <si>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</si>
  <si>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</si>
  <si>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</si>
  <si>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</si>
  <si>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</si>
  <si>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</si>
  <si>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</si>
  <si>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</si>
  <si>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</si>
  <si>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</si>
  <si>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</si>
  <si>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</si>
  <si>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</si>
  <si>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</si>
  <si>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</si>
  <si>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</si>
  <si>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</si>
  <si>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</si>
  <si>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</si>
  <si>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</si>
  <si>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</si>
  <si>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</si>
  <si>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</si>
  <si>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</si>
  <si>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</si>
  <si>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</si>
  <si>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</si>
  <si>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</si>
  <si>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</si>
  <si>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</si>
  <si>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</si>
  <si>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</si>
  <si>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</si>
  <si>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</si>
  <si>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</si>
  <si>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</si>
  <si>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</si>
  <si>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</si>
  <si>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</si>
  <si>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</si>
  <si>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</si>
  <si>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</si>
  <si>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</si>
  <si>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</si>
  <si>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</si>
  <si>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</si>
  <si>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</si>
  <si>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</si>
  <si>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</si>
  <si>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</si>
  <si>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</si>
  <si>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</si>
  <si>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</si>
  <si>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</si>
  <si>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</si>
  <si>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</si>
  <si>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</si>
  <si>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</si>
  <si>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</si>
  <si>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</si>
  <si>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</si>
  <si>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</si>
  <si>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</si>
  <si>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</si>
  <si>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</si>
  <si>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</si>
  <si>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</si>
  <si>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</si>
  <si>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</si>
  <si>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</si>
  <si>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</si>
  <si>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</si>
  <si>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</si>
  <si>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</si>
  <si>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</si>
  <si>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</si>
  <si>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</si>
  <si>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</si>
  <si>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</si>
  <si>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</si>
  <si>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</si>
  <si>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</si>
  <si>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</si>
  <si>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</si>
  <si>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</si>
  <si>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</si>
  <si>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</si>
  <si>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</si>
  <si>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</si>
  <si>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</si>
  <si>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</si>
  <si>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</si>
  <si>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</si>
  <si>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</si>
  <si>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</si>
  <si>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</si>
  <si>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</si>
  <si>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</si>
  <si>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</si>
  <si>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</si>
  <si>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</si>
  <si>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</si>
  <si>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</si>
  <si>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</si>
  <si>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</si>
  <si>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</si>
  <si>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</si>
  <si>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</si>
  <si>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</si>
  <si>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</si>
  <si>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</si>
  <si>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</si>
  <si>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</si>
  <si>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</si>
  <si>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</si>
  <si>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</si>
  <si>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</si>
  <si>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</si>
  <si>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</si>
  <si>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</si>
  <si>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</si>
  <si>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</si>
  <si>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</si>
  <si>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</si>
  <si>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</si>
  <si>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</si>
  <si>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</si>
  <si>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</si>
  <si>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</si>
  <si>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</si>
  <si>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</si>
  <si>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</si>
  <si>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</si>
  <si>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</si>
  <si>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</si>
  <si>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</si>
  <si>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</si>
  <si>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</si>
  <si>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</si>
  <si>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</si>
  <si>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</si>
  <si>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</si>
  <si>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</si>
  <si>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</si>
  <si>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</si>
  <si>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</si>
  <si>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</si>
  <si>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</si>
  <si>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</si>
  <si>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</si>
  <si>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</si>
  <si>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</si>
  <si>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</si>
  <si>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</si>
  <si>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</si>
  <si>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</si>
  <si>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</si>
  <si>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</si>
  <si>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</si>
  <si>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</si>
  <si>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</si>
  <si>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</si>
  <si>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</si>
  <si>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</si>
  <si>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</si>
  <si>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</si>
  <si>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</si>
  <si>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</si>
  <si>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</si>
  <si>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</si>
  <si>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</si>
  <si>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</si>
  <si>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</si>
  <si>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</si>
  <si>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</si>
  <si>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</si>
  <si>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</si>
  <si>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</si>
  <si>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</si>
  <si>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</si>
  <si>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</si>
  <si>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</si>
  <si>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</si>
  <si>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</si>
  <si>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</si>
  <si>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</si>
  <si>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</si>
  <si>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</si>
  <si>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</si>
  <si>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</si>
  <si>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</si>
  <si>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</si>
  <si>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</si>
  <si>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</si>
  <si>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</si>
  <si>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</si>
  <si>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</si>
  <si>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</si>
  <si>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</si>
  <si>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</si>
  <si>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</si>
  <si>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</si>
  <si>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</si>
  <si>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</si>
  <si>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</si>
  <si>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</si>
  <si>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</si>
  <si>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</si>
  <si>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</si>
  <si>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</si>
  <si>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</si>
  <si>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</si>
  <si>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</si>
  <si>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</si>
  <si>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</si>
  <si>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</si>
  <si>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</si>
  <si>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</si>
  <si>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</si>
  <si>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</si>
  <si>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</si>
  <si>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</si>
  <si>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</si>
  <si>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</si>
  <si>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</si>
  <si>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</si>
  <si>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</si>
  <si>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</si>
  <si>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</si>
  <si>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</si>
  <si>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</si>
  <si>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</si>
  <si>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</si>
  <si>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</si>
  <si>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</si>
  <si>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</si>
  <si>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</si>
  <si>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</si>
  <si>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</si>
  <si>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</si>
  <si>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</si>
  <si>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</si>
  <si>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</si>
  <si>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</si>
  <si>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</si>
  <si>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</si>
  <si>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</si>
  <si>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</si>
  <si>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</si>
  <si>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</si>
  <si>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</si>
  <si>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</si>
  <si>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</si>
  <si>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</si>
  <si>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</si>
  <si>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</si>
  <si>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</si>
  <si>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</si>
  <si>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</si>
  <si>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</si>
  <si>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</si>
  <si>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</si>
  <si>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</si>
  <si>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</si>
  <si>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</si>
  <si>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</si>
  <si>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</si>
  <si>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</si>
  <si>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</si>
  <si>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</si>
  <si>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</si>
  <si>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</si>
  <si>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</si>
  <si>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</si>
  <si>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</si>
  <si>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</si>
  <si>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</si>
  <si>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</si>
  <si>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</si>
  <si>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</si>
  <si>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</si>
  <si>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</si>
  <si>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</si>
  <si>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</si>
  <si>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</si>
  <si>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</si>
  <si>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</si>
  <si>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</si>
  <si>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</si>
  <si>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</si>
  <si>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</si>
  <si>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</si>
  <si>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</si>
  <si>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</si>
  <si>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</si>
  <si>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</si>
  <si>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</si>
  <si>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</si>
  <si>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</si>
  <si>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</si>
  <si>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</si>
  <si>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</si>
  <si>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</si>
  <si>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</si>
  <si>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</si>
  <si>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</si>
  <si>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</si>
  <si>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</si>
  <si>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</si>
  <si>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</si>
  <si>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</si>
  <si>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</si>
  <si>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</si>
  <si>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</si>
  <si>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</si>
  <si>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</si>
  <si>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</si>
  <si>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</si>
  <si>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</si>
  <si>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</si>
  <si>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</si>
  <si>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</si>
  <si>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</si>
  <si>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</si>
  <si>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</si>
  <si>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</si>
  <si>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</si>
  <si>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</si>
  <si>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</si>
  <si>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</si>
  <si>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</si>
  <si>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</si>
  <si>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</si>
  <si>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</si>
  <si>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</si>
  <si>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</si>
  <si>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</si>
  <si>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</si>
  <si>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</si>
  <si>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</si>
  <si>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</si>
  <si>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</si>
  <si>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</si>
  <si>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</si>
  <si>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</si>
  <si>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</si>
  <si>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</si>
  <si>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</si>
  <si>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</si>
  <si>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</si>
  <si>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</si>
  <si>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</si>
  <si>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</si>
  <si>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</si>
  <si>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</si>
  <si>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</si>
  <si>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</si>
  <si>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</si>
  <si>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</si>
  <si>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</si>
  <si>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</si>
  <si>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</si>
  <si>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</si>
  <si>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</si>
  <si>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</si>
  <si>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</si>
  <si>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</si>
  <si>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</si>
  <si>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</si>
  <si>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</si>
  <si>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</si>
  <si>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</si>
  <si>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</si>
  <si>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</si>
  <si>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</si>
  <si>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</si>
  <si>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</si>
  <si>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</si>
  <si>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</si>
  <si>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</si>
  <si>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</si>
  <si>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</si>
  <si>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</si>
  <si>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</si>
  <si>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</si>
  <si>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</si>
  <si>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</si>
  <si>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</si>
  <si>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</si>
  <si>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</si>
  <si>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</si>
  <si>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</si>
  <si>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</si>
  <si>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</si>
  <si>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</si>
  <si>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</si>
  <si>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</si>
  <si>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</si>
  <si>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</si>
  <si>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</si>
  <si>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</si>
  <si>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</si>
  <si>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</si>
  <si>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</si>
  <si>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</si>
  <si>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</si>
  <si>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</si>
  <si>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</si>
  <si>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</si>
  <si>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</si>
  <si>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</si>
  <si>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</si>
  <si>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</si>
  <si>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</si>
  <si>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</si>
  <si>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</si>
  <si>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</si>
  <si>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</si>
  <si>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</si>
  <si>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</si>
  <si>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</si>
  <si>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</si>
  <si>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</si>
  <si>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</si>
  <si>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</si>
  <si>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</si>
  <si>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</si>
  <si>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</si>
  <si>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</si>
  <si>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</si>
  <si>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</si>
  <si>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</si>
  <si>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</si>
  <si>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</si>
  <si>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</si>
  <si>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</si>
  <si>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</si>
  <si>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</si>
  <si>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</si>
  <si>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</si>
  <si>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</si>
  <si>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</si>
  <si>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</si>
  <si>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</si>
  <si>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</si>
  <si>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</si>
  <si>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</si>
  <si>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</si>
  <si>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</si>
  <si>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</si>
  <si>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</si>
  <si>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</si>
  <si>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</si>
  <si>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</si>
  <si>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</si>
  <si>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</si>
  <si>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</si>
  <si>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</si>
  <si>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</si>
  <si>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</si>
  <si>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</si>
  <si>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</si>
  <si>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</si>
  <si>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</si>
  <si>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</si>
  <si>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</si>
  <si>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</si>
  <si>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</si>
  <si>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</si>
  <si>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</si>
  <si>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</si>
  <si>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</si>
  <si>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</si>
  <si>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</si>
  <si>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</si>
  <si>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</si>
  <si>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</si>
  <si>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</si>
  <si>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</si>
  <si>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</si>
  <si>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</si>
  <si>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</si>
  <si>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</si>
  <si>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</si>
  <si>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</si>
  <si>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</si>
  <si>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</si>
  <si>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</si>
  <si>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</si>
  <si>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</si>
  <si>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</si>
  <si>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</si>
  <si>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</si>
  <si>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</si>
  <si>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</si>
  <si>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</si>
  <si>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</si>
  <si>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</si>
  <si>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</si>
  <si>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</si>
  <si>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</si>
  <si>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</si>
  <si>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</si>
  <si>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</si>
  <si>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</si>
  <si>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</si>
  <si>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</si>
  <si>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</si>
  <si>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</si>
  <si>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</si>
  <si>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</si>
  <si>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</si>
  <si>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</si>
  <si>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</si>
  <si>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</si>
  <si>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</si>
  <si>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</si>
  <si>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</si>
  <si>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</si>
  <si>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</si>
  <si>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</si>
  <si>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</si>
  <si>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</si>
  <si>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</si>
  <si>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</si>
  <si>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</si>
  <si>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</si>
  <si>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</si>
  <si>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</si>
  <si>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</si>
  <si>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</si>
  <si>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</si>
  <si>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</si>
  <si>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</si>
  <si>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</si>
  <si>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</si>
  <si>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</si>
  <si>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</si>
  <si>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</si>
  <si>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</si>
  <si>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</si>
  <si>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</si>
  <si>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</si>
  <si>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</si>
  <si>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</si>
  <si>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</si>
  <si>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</si>
  <si>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</si>
  <si>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</si>
  <si>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</si>
  <si>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</si>
  <si>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</si>
  <si>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</si>
  <si>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</si>
  <si>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</si>
  <si>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</si>
  <si>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</si>
  <si>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</si>
  <si>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</si>
  <si>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</si>
  <si>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</si>
  <si>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</si>
  <si>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</si>
  <si>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</si>
  <si>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</si>
  <si>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</si>
  <si>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</si>
  <si>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</si>
  <si>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</si>
  <si>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</si>
  <si>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</si>
  <si>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</si>
  <si>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</si>
  <si>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</si>
  <si>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</si>
  <si>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</si>
  <si>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</si>
  <si>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</si>
  <si>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</si>
  <si>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</si>
  <si>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</si>
  <si>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</si>
  <si>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</si>
  <si>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</si>
  <si>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</si>
  <si>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</si>
  <si>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</si>
  <si>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</si>
  <si>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</si>
  <si>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</si>
  <si>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</si>
  <si>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</si>
  <si>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</si>
  <si>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</si>
  <si>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</si>
  <si>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</si>
  <si>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</si>
  <si>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</si>
  <si>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</si>
  <si>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</si>
  <si>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</si>
  <si>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</si>
  <si>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</si>
  <si>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</si>
  <si>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</si>
  <si>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</si>
  <si>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</si>
  <si>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</si>
  <si>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</si>
  <si>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</si>
  <si>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</si>
  <si>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</si>
  <si>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</si>
  <si>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</si>
  <si>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</si>
  <si>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</si>
  <si>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</si>
  <si>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</si>
  <si>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</si>
  <si>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</si>
  <si>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</si>
  <si>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</si>
  <si>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</si>
  <si>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</si>
  <si>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</si>
  <si>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</si>
  <si>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</si>
  <si>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</si>
  <si>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</si>
  <si>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</si>
  <si>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</si>
  <si>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</si>
  <si>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</si>
  <si>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</si>
  <si>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</si>
  <si>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</si>
  <si>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</si>
  <si>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</si>
  <si>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</si>
  <si>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</si>
  <si>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</si>
  <si>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</si>
  <si>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</si>
  <si>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</si>
  <si>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</si>
  <si>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</si>
  <si>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</si>
  <si>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</si>
  <si>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</si>
  <si>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</si>
  <si>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</si>
  <si>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</si>
  <si>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</si>
  <si>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</si>
  <si>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</si>
  <si>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</si>
  <si>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</si>
  <si>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</si>
  <si>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</si>
  <si>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</si>
  <si>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</si>
  <si>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</si>
  <si>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</si>
  <si>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</si>
  <si>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</si>
  <si>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</si>
  <si>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</si>
  <si>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</si>
  <si>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</si>
  <si>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</si>
  <si>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</si>
  <si>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</si>
  <si>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</si>
  <si>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</si>
  <si>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</si>
  <si>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</si>
  <si>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</si>
  <si>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</si>
  <si>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</si>
  <si>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</si>
  <si>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</si>
  <si>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</si>
  <si>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</si>
  <si>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</si>
  <si>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</si>
  <si>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</si>
  <si>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</si>
  <si>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</si>
  <si>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</si>
  <si>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</si>
  <si>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</si>
  <si>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</si>
  <si>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</si>
  <si>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</si>
  <si>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</si>
  <si>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</si>
  <si>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</si>
  <si>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</si>
  <si>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</si>
  <si>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</si>
  <si>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</si>
  <si>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</si>
  <si>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</si>
  <si>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</si>
  <si>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</si>
  <si>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</si>
  <si>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</si>
  <si>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</si>
  <si>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</si>
  <si>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</si>
  <si>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</si>
  <si>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</si>
  <si>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</si>
  <si>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</si>
  <si>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</si>
  <si>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</si>
  <si>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</si>
  <si>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</si>
  <si>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</si>
  <si>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</si>
  <si>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</si>
  <si>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</si>
  <si>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</si>
  <si>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</si>
  <si>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</si>
  <si>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</si>
  <si>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</si>
  <si>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</si>
  <si>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</si>
  <si>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</si>
  <si>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</si>
  <si>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</si>
  <si>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</si>
  <si>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</si>
  <si>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</si>
  <si>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</si>
  <si>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</si>
  <si>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</si>
  <si>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</si>
  <si>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</si>
  <si>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</si>
  <si>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</si>
  <si>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</si>
  <si>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</si>
  <si>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</si>
  <si>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</si>
  <si>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</si>
  <si>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</si>
  <si>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</si>
  <si>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</si>
  <si>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</si>
  <si>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</si>
  <si>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</si>
  <si>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</si>
  <si>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</si>
  <si>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</si>
  <si>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</si>
  <si>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</si>
  <si>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</si>
  <si>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</si>
  <si>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</si>
  <si>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</si>
  <si>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</si>
  <si>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</si>
  <si>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</si>
  <si>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</si>
  <si>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</si>
  <si>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</si>
  <si>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</si>
  <si>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</si>
  <si>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</si>
  <si>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</si>
  <si>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</si>
  <si>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</si>
  <si>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</si>
  <si>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</si>
  <si>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</si>
  <si>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</si>
  <si>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</si>
  <si>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</si>
  <si>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</si>
  <si>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</si>
  <si>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</si>
  <si>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</si>
  <si>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</si>
  <si>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</si>
  <si>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</si>
  <si>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</si>
  <si>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</si>
  <si>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</si>
  <si>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</si>
  <si>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</si>
  <si>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</si>
  <si>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</si>
  <si>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</si>
  <si>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</si>
  <si>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</si>
  <si>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</si>
  <si>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</si>
  <si>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</si>
  <si>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</si>
  <si>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</si>
  <si>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</si>
  <si>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</si>
  <si>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</si>
  <si>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</si>
  <si>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</si>
  <si>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</si>
  <si>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</si>
  <si>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</si>
  <si>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</si>
  <si>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</si>
  <si>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</si>
  <si>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</si>
  <si>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</si>
  <si>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</si>
  <si>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</si>
  <si>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</si>
  <si>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</si>
  <si>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</si>
  <si>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</si>
  <si>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</si>
  <si>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</si>
  <si>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</si>
  <si>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</si>
  <si>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</si>
  <si>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</si>
  <si>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</si>
  <si>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</si>
  <si>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</si>
  <si>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</si>
  <si>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</si>
  <si>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</si>
  <si>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</si>
  <si>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</si>
  <si>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</si>
  <si>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</si>
  <si>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</si>
  <si>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</si>
  <si>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</si>
  <si>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</si>
  <si>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</si>
  <si>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</si>
  <si>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</si>
  <si>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</si>
  <si>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</si>
  <si>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</si>
  <si>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</si>
  <si>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</si>
  <si>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</si>
  <si>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</si>
  <si>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</si>
  <si>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</si>
  <si>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</si>
  <si>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</si>
  <si>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</si>
  <si>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</si>
  <si>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</si>
  <si>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</si>
  <si>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</si>
  <si>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</si>
  <si>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</si>
  <si>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</si>
  <si>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</si>
  <si>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</si>
  <si>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</si>
  <si>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</si>
  <si>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</si>
  <si>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</si>
  <si>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</si>
  <si>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</si>
  <si>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</si>
  <si>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</si>
  <si>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</si>
  <si>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</si>
  <si>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</si>
  <si>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</si>
  <si>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</si>
  <si>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</si>
  <si>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</si>
  <si>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</si>
  <si>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</si>
  <si>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</si>
  <si>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</si>
  <si>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</si>
  <si>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</si>
  <si>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</si>
  <si>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</si>
  <si>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</si>
  <si>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</si>
  <si>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</si>
  <si>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</si>
  <si>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</si>
  <si>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</si>
  <si>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</si>
  <si>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</si>
  <si>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</si>
  <si>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</si>
  <si>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</si>
  <si>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</si>
  <si>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</si>
  <si>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</si>
  <si>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</si>
  <si>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</si>
  <si>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</si>
  <si>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</si>
  <si>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</si>
  <si>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</si>
  <si>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</si>
  <si>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</si>
  <si>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</si>
  <si>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</si>
  <si>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</si>
  <si>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</si>
  <si>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</si>
  <si>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</si>
  <si>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</si>
  <si>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</si>
  <si>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</si>
  <si>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</si>
  <si>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</si>
  <si>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</si>
  <si>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</si>
  <si>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</si>
  <si>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</si>
  <si>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</si>
  <si>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</si>
  <si>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</si>
  <si>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</si>
  <si>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</si>
  <si>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</si>
  <si>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</si>
  <si>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</si>
  <si>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</si>
  <si>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</si>
  <si>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</si>
  <si>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</si>
  <si>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</si>
  <si>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</si>
  <si>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</si>
  <si>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</si>
  <si>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</si>
  <si>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</si>
  <si>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</si>
  <si>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</si>
  <si>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</si>
  <si>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</si>
  <si>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</si>
  <si>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</si>
  <si>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</si>
  <si>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</si>
  <si>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</si>
  <si>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</si>
  <si>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</si>
  <si>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</si>
  <si>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</si>
  <si>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</si>
  <si>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</si>
  <si>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</si>
  <si>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</si>
  <si>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</si>
  <si>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</si>
  <si>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</si>
  <si>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</si>
  <si>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</si>
  <si>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</si>
  <si>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</si>
  <si>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</si>
  <si>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</si>
  <si>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</si>
  <si>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</si>
  <si>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</si>
  <si>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</si>
  <si>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</si>
  <si>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</si>
  <si>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</si>
  <si>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</si>
  <si>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</si>
  <si>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</si>
  <si>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</si>
  <si>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</si>
  <si>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</si>
  <si>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</si>
  <si>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</si>
  <si>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</si>
  <si>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</si>
  <si>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</si>
  <si>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</si>
  <si>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</si>
  <si>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</si>
  <si>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</si>
  <si>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</si>
  <si>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</si>
  <si>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</si>
  <si>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</si>
  <si>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</si>
  <si>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</si>
  <si>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</si>
  <si>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</si>
  <si>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</si>
  <si>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</si>
  <si>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</si>
  <si>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</si>
  <si>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</si>
  <si>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</si>
  <si>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</si>
  <si>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</si>
  <si>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</si>
  <si>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</si>
  <si>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</si>
  <si>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</si>
  <si>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</si>
  <si>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</si>
  <si>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</si>
  <si>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</si>
  <si>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</si>
  <si>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</si>
  <si>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</si>
  <si>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</si>
  <si>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</si>
  <si>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</si>
  <si>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</si>
  <si>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</si>
  <si>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</si>
  <si>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</si>
  <si>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</si>
  <si>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</si>
  <si>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</si>
  <si>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</si>
  <si>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</si>
  <si>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</si>
  <si>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</si>
  <si>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</si>
  <si>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</si>
  <si>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</si>
  <si>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</si>
  <si>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</si>
  <si>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</si>
  <si>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</si>
  <si>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</si>
  <si>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</si>
  <si>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</si>
  <si>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</si>
  <si>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</si>
  <si>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</si>
  <si>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</si>
  <si>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</si>
  <si>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</si>
  <si>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</si>
  <si>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</si>
  <si>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</si>
  <si>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</si>
  <si>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</si>
  <si>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</si>
  <si>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</si>
  <si>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</si>
  <si>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</si>
  <si>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</si>
  <si>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</si>
  <si>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</si>
  <si>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</si>
  <si>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</si>
  <si>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</si>
  <si>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</si>
  <si>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</si>
  <si>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</si>
  <si>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</si>
  <si>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</si>
  <si>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</si>
  <si>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</si>
  <si>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</si>
  <si>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</si>
  <si>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</si>
  <si>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</si>
  <si>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</si>
  <si>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</si>
  <si>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</si>
  <si>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</si>
  <si>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</si>
  <si>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</si>
  <si>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</si>
  <si>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</si>
  <si>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</si>
  <si>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</si>
  <si>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</si>
  <si>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</si>
  <si>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</si>
  <si>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</si>
  <si>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</si>
  <si>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</si>
  <si>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</si>
  <si>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</si>
  <si>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</si>
  <si>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</si>
  <si>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</si>
  <si>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</si>
  <si>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</si>
  <si>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</si>
  <si>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</si>
  <si>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</si>
  <si>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</si>
  <si>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</si>
  <si>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</si>
  <si>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</si>
  <si>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</si>
  <si>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</si>
  <si>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</si>
  <si>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</si>
  <si>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</si>
  <si>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</si>
  <si>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</si>
  <si>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</si>
  <si>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</si>
  <si>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</si>
  <si>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</si>
  <si>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</si>
  <si>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</si>
  <si>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</si>
  <si>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</si>
  <si>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</si>
  <si>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</si>
  <si>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</si>
  <si>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</si>
  <si>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</si>
  <si>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</si>
  <si>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</si>
  <si>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</si>
  <si>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</si>
  <si>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</si>
  <si>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</si>
  <si>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</si>
  <si>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</si>
  <si>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</si>
  <si>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</si>
  <si>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</si>
  <si>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</si>
  <si>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</si>
  <si>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</si>
  <si>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</si>
  <si>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</si>
  <si>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</si>
  <si>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</si>
  <si>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</si>
  <si>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</si>
  <si>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</si>
  <si>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</si>
  <si>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</si>
  <si>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</si>
  <si>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</si>
  <si>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</si>
  <si>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</si>
  <si>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</si>
  <si>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</si>
  <si>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</si>
  <si>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</si>
  <si>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</si>
  <si>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</si>
  <si>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</si>
  <si>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</si>
  <si>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</si>
  <si>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</si>
  <si>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</si>
  <si>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</si>
  <si>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</si>
  <si>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</si>
  <si>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</si>
  <si>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</si>
  <si>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</si>
  <si>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</si>
  <si>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</si>
  <si>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</si>
  <si>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</si>
  <si>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</si>
  <si>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</si>
  <si>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</si>
  <si>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</si>
  <si>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</si>
  <si>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</si>
  <si>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</si>
  <si>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</si>
  <si>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</si>
  <si>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</si>
  <si>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</si>
  <si>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</si>
  <si>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</si>
  <si>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</si>
  <si>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</si>
  <si>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</si>
  <si>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</si>
  <si>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</si>
  <si>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</si>
  <si>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</si>
  <si>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</si>
  <si>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</si>
  <si>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</si>
  <si>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</si>
  <si>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</si>
  <si>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</si>
  <si>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</si>
  <si>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</si>
  <si>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</si>
  <si>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</si>
  <si>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</si>
  <si>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</si>
  <si>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</si>
  <si>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</si>
  <si>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</si>
  <si>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</si>
  <si>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</si>
  <si>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</si>
  <si>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</si>
  <si>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</si>
  <si>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</si>
  <si>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</si>
  <si>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</si>
  <si>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</si>
  <si>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</si>
  <si>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</si>
  <si>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</si>
  <si>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</si>
  <si>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</si>
  <si>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</si>
  <si>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</si>
  <si>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</si>
  <si>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</si>
  <si>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</si>
  <si>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</si>
  <si>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</si>
  <si>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</si>
  <si>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</si>
  <si>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</si>
  <si>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</si>
  <si>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</si>
  <si>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</si>
  <si>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</si>
  <si>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</si>
  <si>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</si>
  <si>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</si>
  <si>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</si>
  <si>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</si>
  <si>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</si>
  <si>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</si>
  <si>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</si>
  <si>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</si>
  <si>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</si>
  <si>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</si>
  <si>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</si>
  <si>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</si>
  <si>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</si>
  <si>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</si>
  <si>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</si>
  <si>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</si>
  <si>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</si>
  <si>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</si>
  <si>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</si>
  <si>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</si>
  <si>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</si>
  <si>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</si>
  <si>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</si>
  <si>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</si>
  <si>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</si>
  <si>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</si>
  <si>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</si>
  <si>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</si>
  <si>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</si>
  <si>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</si>
  <si>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</si>
  <si>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</si>
  <si>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</si>
  <si>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</si>
  <si>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</si>
  <si>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</si>
  <si>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</si>
  <si>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</si>
  <si>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</si>
  <si>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</si>
  <si>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</si>
  <si>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</si>
  <si>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</si>
  <si>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</si>
  <si>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</si>
  <si>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</si>
  <si>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</si>
  <si>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</si>
  <si>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</si>
  <si>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</si>
  <si>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</si>
  <si>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</si>
  <si>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</si>
  <si>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</si>
  <si>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</si>
  <si>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</si>
  <si>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</si>
  <si>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</si>
  <si>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</si>
  <si>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</si>
  <si>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</si>
  <si>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</si>
  <si>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</si>
  <si>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</si>
  <si>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</si>
  <si>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</si>
  <si>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</si>
  <si>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</si>
  <si>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</si>
  <si>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</si>
  <si>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</si>
  <si>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</si>
  <si>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</si>
  <si>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</si>
  <si>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</si>
  <si>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</si>
  <si>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</si>
  <si>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</si>
  <si>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</si>
  <si>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</si>
  <si>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</si>
  <si>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</si>
  <si>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</si>
  <si>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</si>
  <si>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</si>
  <si>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</si>
  <si>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</si>
  <si>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</si>
  <si>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</si>
  <si>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</si>
  <si>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</si>
  <si>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</si>
  <si>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</si>
  <si>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</si>
  <si>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</si>
  <si>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</si>
  <si>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</si>
  <si>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</si>
  <si>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</si>
  <si>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</si>
  <si>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</si>
  <si>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</si>
  <si>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</si>
  <si>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</si>
  <si>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</si>
  <si>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</si>
  <si>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</si>
  <si>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</si>
  <si>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</si>
  <si>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</si>
  <si>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</si>
  <si>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</si>
  <si>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</si>
  <si>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</si>
  <si>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</si>
  <si>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</si>
  <si>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</si>
  <si>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</si>
  <si>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</si>
  <si>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</si>
  <si>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</si>
  <si>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</si>
  <si>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</si>
  <si>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</si>
  <si>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</si>
  <si>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</si>
  <si>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</si>
  <si>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</si>
  <si>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</si>
  <si>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</si>
  <si>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</si>
  <si>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</si>
  <si>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</si>
  <si>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</si>
  <si>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</si>
  <si>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</si>
  <si>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</si>
  <si>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</si>
  <si>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</si>
  <si>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</si>
  <si>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</si>
  <si>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</si>
  <si>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</si>
  <si>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</si>
  <si>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</si>
  <si>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</si>
  <si>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</si>
  <si>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</si>
  <si>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</si>
  <si>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</si>
  <si>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</si>
  <si>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</si>
  <si>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</si>
  <si>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</si>
  <si>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</si>
  <si>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</si>
  <si>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</si>
  <si>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</si>
  <si>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</si>
  <si>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</si>
  <si>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</si>
  <si>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</si>
  <si>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</si>
  <si>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</si>
  <si>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</si>
  <si>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</si>
  <si>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</si>
  <si>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</si>
  <si>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</si>
  <si>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</si>
  <si>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</si>
  <si>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</si>
  <si>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</si>
  <si>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</si>
  <si>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</si>
  <si>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</si>
  <si>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</si>
  <si>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</si>
  <si>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</si>
  <si>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</si>
  <si>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</si>
  <si>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</si>
  <si>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</si>
  <si>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</si>
  <si>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</si>
  <si>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</si>
  <si>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</si>
  <si>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</si>
  <si>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</si>
  <si>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</si>
  <si>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</si>
  <si>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</si>
  <si>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</si>
  <si>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</si>
  <si>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</si>
  <si>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</si>
  <si>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</si>
  <si>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</si>
  <si>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</si>
  <si>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</si>
  <si>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</si>
  <si>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</si>
  <si>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</si>
  <si>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</si>
  <si>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</si>
  <si>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</si>
  <si>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</si>
  <si>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</si>
  <si>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</si>
  <si>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</si>
  <si>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</si>
  <si>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</si>
  <si>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</si>
  <si>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</si>
  <si>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</si>
  <si>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</si>
  <si>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</si>
  <si>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</si>
  <si>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</si>
  <si>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</si>
  <si>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</si>
  <si>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</si>
  <si>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</si>
  <si>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</si>
  <si>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</si>
  <si>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</si>
  <si>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</si>
  <si>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</si>
  <si>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</si>
  <si>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</si>
  <si>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</si>
  <si>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</si>
  <si>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</si>
  <si>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</si>
  <si>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</si>
  <si>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</si>
  <si>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</si>
  <si>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</si>
  <si>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</si>
  <si>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</si>
  <si>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</si>
  <si>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</si>
  <si>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</si>
  <si>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</si>
  <si>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</si>
  <si>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</si>
  <si>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</si>
  <si>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</si>
  <si>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</si>
  <si>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</si>
  <si>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</si>
  <si>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</si>
  <si>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</si>
  <si>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</si>
  <si>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</si>
  <si>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</si>
  <si>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</si>
  <si>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</si>
  <si>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</si>
  <si>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</si>
  <si>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</si>
  <si>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</si>
  <si>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</si>
  <si>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</si>
  <si>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</si>
  <si>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</si>
  <si>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</si>
  <si>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</si>
  <si>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</si>
  <si>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</si>
  <si>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</si>
  <si>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</si>
  <si>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</si>
  <si>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</si>
  <si>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</si>
  <si>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</si>
  <si>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</si>
  <si>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</si>
  <si>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</si>
  <si>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</si>
  <si>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</si>
  <si>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</si>
  <si>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</si>
  <si>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</si>
  <si>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</si>
  <si>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</si>
  <si>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</si>
  <si>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</si>
  <si>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</si>
  <si>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</si>
  <si>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</si>
  <si>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</si>
  <si>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</si>
  <si>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</si>
  <si>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</si>
  <si>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</si>
  <si>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</si>
  <si>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</si>
  <si>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</si>
  <si>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</si>
  <si>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</si>
  <si>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</si>
  <si>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</si>
  <si>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</si>
  <si>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</si>
  <si>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</si>
  <si>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</si>
  <si>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</si>
  <si>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</si>
  <si>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</si>
  <si>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</si>
  <si>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</si>
  <si>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</si>
  <si>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</si>
  <si>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</si>
  <si>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</si>
  <si>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</si>
  <si>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</si>
  <si>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</si>
  <si>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</si>
  <si>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</si>
  <si>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</si>
  <si>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</si>
  <si>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</si>
  <si>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</si>
  <si>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</si>
  <si>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</si>
  <si>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</si>
  <si>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</si>
  <si>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</si>
  <si>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</si>
  <si>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</si>
  <si>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</si>
  <si>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</si>
  <si>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</si>
  <si>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</si>
  <si>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</si>
  <si>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</si>
  <si>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</si>
  <si>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</si>
  <si>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</si>
  <si>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</si>
  <si>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</si>
  <si>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</si>
  <si>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</si>
  <si>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</si>
  <si>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</si>
  <si>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</si>
  <si>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</si>
  <si>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</si>
  <si>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</si>
  <si>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</si>
  <si>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</si>
  <si>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</si>
  <si>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</si>
  <si>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</si>
  <si>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</si>
  <si>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</si>
  <si>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</si>
  <si>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</si>
  <si>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</si>
  <si>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</si>
  <si>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</si>
  <si>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</si>
  <si>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</si>
  <si>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</si>
  <si>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</si>
  <si>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</si>
  <si>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</si>
  <si>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</si>
  <si>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</si>
  <si>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</si>
  <si>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</si>
  <si>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</si>
  <si>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</si>
  <si>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</si>
  <si>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</si>
  <si>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</si>
  <si>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</si>
  <si>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</si>
  <si>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</si>
  <si>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</si>
  <si>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</si>
  <si>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</si>
  <si>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</si>
  <si>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</si>
  <si>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</si>
  <si>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</si>
  <si>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</si>
  <si>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</si>
  <si>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</si>
  <si>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</si>
  <si>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</si>
  <si>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</si>
  <si>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</si>
  <si>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</si>
  <si>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</si>
  <si>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</si>
  <si>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</si>
  <si>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</si>
  <si>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</si>
  <si>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</si>
  <si>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</si>
  <si>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</si>
  <si>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</si>
  <si>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</si>
  <si>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</si>
  <si>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</si>
  <si>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</si>
  <si>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</si>
  <si>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</si>
  <si>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</si>
  <si>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</si>
  <si>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</si>
  <si>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</si>
  <si>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</si>
  <si>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</si>
  <si>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</si>
  <si>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</si>
  <si>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</si>
  <si>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</si>
  <si>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</si>
  <si>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</si>
  <si>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</si>
  <si>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</si>
  <si>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</si>
  <si>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</si>
  <si>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</si>
  <si>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</si>
  <si>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</si>
  <si>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</si>
  <si>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</si>
  <si>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</si>
  <si>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</si>
  <si>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</si>
  <si>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</si>
  <si>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</si>
  <si>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</si>
  <si>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</si>
  <si>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</si>
  <si>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</si>
  <si>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</si>
  <si>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</si>
  <si>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</si>
  <si>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</si>
  <si>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</si>
  <si>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</si>
  <si>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</si>
  <si>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</si>
  <si>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</si>
  <si>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</si>
  <si>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</si>
  <si>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</si>
  <si>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</si>
  <si>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</si>
  <si>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</si>
  <si>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</si>
  <si>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</si>
  <si>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</si>
  <si>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</si>
  <si>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</si>
  <si>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</si>
  <si>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</si>
  <si>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</si>
  <si>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</si>
  <si>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</si>
  <si>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</si>
  <si>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</si>
  <si>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</si>
  <si>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</si>
  <si>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</si>
  <si>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</si>
  <si>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</si>
  <si>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</si>
  <si>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</si>
  <si>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</si>
  <si>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</si>
  <si>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</si>
  <si>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</si>
  <si>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</si>
  <si>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</si>
  <si>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</si>
  <si>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</si>
  <si>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</si>
  <si>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</si>
  <si>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</si>
  <si>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</si>
  <si>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</si>
  <si>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</si>
  <si>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</si>
  <si>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</si>
  <si>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</si>
  <si>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</si>
  <si>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</si>
  <si>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</si>
  <si>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</si>
  <si>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</si>
  <si>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</si>
  <si>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</si>
  <si>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</si>
  <si>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</si>
  <si>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</si>
  <si>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</si>
  <si>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</si>
  <si>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</si>
  <si>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</si>
  <si>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</si>
  <si>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</si>
  <si>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</si>
  <si>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</si>
  <si>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</si>
  <si>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</si>
  <si>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</si>
  <si>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</si>
  <si>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</si>
  <si>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</si>
  <si>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</si>
  <si>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</si>
  <si>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</si>
  <si>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</si>
  <si>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</si>
  <si>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</si>
  <si>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</si>
  <si>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</si>
  <si>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</si>
  <si>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</si>
  <si>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</si>
  <si>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</si>
  <si>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</si>
  <si>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</si>
  <si>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</si>
  <si>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</si>
  <si>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</si>
  <si>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</si>
  <si>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</si>
  <si>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</si>
  <si>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</si>
  <si>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</si>
  <si>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</si>
  <si>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</si>
  <si>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</si>
  <si>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</si>
  <si>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</si>
  <si>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</si>
  <si>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</si>
  <si>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</si>
  <si>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</si>
  <si>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</si>
  <si>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</si>
  <si>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</si>
  <si>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</si>
  <si>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</si>
  <si>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</si>
  <si>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</si>
  <si>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</si>
  <si>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</si>
  <si>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</si>
  <si>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</si>
  <si>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</si>
  <si>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</si>
  <si>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</si>
  <si>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</si>
  <si>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</si>
  <si>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</si>
  <si>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</si>
  <si>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</si>
  <si>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</si>
  <si>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</si>
  <si>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</si>
  <si>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</si>
  <si>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</si>
  <si>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</si>
  <si>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</si>
  <si>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</si>
  <si>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</si>
  <si>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</si>
  <si>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</si>
  <si>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</si>
  <si>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</si>
  <si>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</si>
  <si>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</si>
  <si>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</si>
  <si>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</si>
  <si>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</si>
  <si>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</si>
  <si>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</si>
  <si>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</si>
  <si>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</si>
  <si>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</si>
  <si>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</si>
  <si>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</si>
  <si>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</si>
  <si>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</si>
  <si>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</si>
  <si>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</si>
  <si>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</si>
  <si>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</si>
  <si>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</si>
  <si>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</si>
  <si>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</si>
  <si>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</si>
  <si>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</si>
  <si>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</si>
  <si>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</si>
  <si>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</si>
  <si>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</si>
  <si>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</si>
  <si>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</si>
  <si>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</si>
  <si>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</si>
  <si>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</si>
  <si>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</si>
  <si>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</si>
  <si>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</si>
  <si>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</si>
  <si>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</si>
  <si>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</si>
  <si>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</si>
  <si>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</si>
  <si>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</si>
  <si>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</si>
  <si>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</si>
  <si>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</si>
  <si>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</si>
  <si>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</si>
  <si>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</si>
  <si>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</si>
  <si>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</si>
  <si>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</si>
  <si>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</si>
  <si>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</si>
  <si>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</si>
  <si>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</si>
  <si>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</si>
  <si>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</si>
  <si>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</si>
  <si>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</si>
  <si>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</si>
  <si>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</si>
  <si>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</si>
  <si>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</si>
  <si>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</si>
  <si>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</si>
  <si>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</si>
  <si>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</si>
  <si>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</si>
  <si>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</si>
  <si>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</si>
  <si>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</si>
  <si>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</si>
  <si>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</si>
  <si>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</si>
  <si>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</si>
  <si>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</si>
  <si>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</si>
  <si>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</si>
  <si>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</si>
  <si>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</si>
  <si>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</si>
  <si>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</si>
  <si>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</si>
  <si>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</si>
  <si>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</si>
  <si>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</si>
  <si>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</si>
  <si>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</si>
  <si>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</si>
  <si>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</si>
  <si>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</si>
  <si>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</si>
  <si>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</si>
  <si>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</si>
  <si>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</si>
  <si>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</si>
  <si>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</si>
  <si>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</si>
  <si>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</si>
  <si>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</si>
  <si>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</si>
  <si>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</si>
  <si>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</si>
  <si>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</si>
  <si>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</si>
  <si>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</si>
  <si>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</si>
  <si>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</si>
  <si>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</si>
  <si>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</si>
  <si>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</si>
  <si>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</si>
  <si>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</si>
  <si>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</si>
  <si>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</si>
  <si>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</si>
  <si>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</si>
  <si>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</si>
  <si>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</si>
  <si>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</si>
  <si>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</si>
  <si>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</si>
  <si>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</si>
  <si>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</si>
  <si>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</si>
  <si>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</si>
  <si>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</si>
  <si>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</si>
  <si>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</si>
  <si>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</si>
  <si>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</si>
  <si>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</si>
  <si>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</si>
  <si>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</si>
  <si>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</si>
  <si>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</si>
  <si>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</si>
  <si>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</si>
  <si>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</si>
  <si>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</si>
  <si>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</si>
  <si>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</si>
  <si>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</si>
  <si>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</si>
  <si>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</si>
  <si>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</si>
  <si>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</si>
  <si>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</si>
  <si>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</si>
  <si>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</si>
  <si>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</si>
  <si>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</si>
  <si>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</si>
  <si>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</si>
  <si>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</si>
  <si>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</si>
  <si>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</si>
  <si>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</si>
  <si>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</si>
  <si>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</si>
  <si>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</si>
  <si>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</si>
  <si>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</si>
  <si>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</si>
  <si>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</si>
  <si>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</si>
  <si>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</si>
  <si>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</si>
  <si>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</si>
  <si>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</si>
  <si>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</si>
  <si>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</si>
  <si>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</si>
  <si>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</si>
  <si>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</si>
  <si>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</si>
  <si>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</si>
  <si>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</si>
  <si>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</si>
  <si>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</si>
  <si>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</si>
  <si>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</si>
  <si>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</si>
  <si>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</si>
  <si>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</si>
  <si>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</si>
  <si>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</si>
  <si>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</si>
  <si>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</si>
  <si>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</si>
  <si>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</si>
  <si>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</si>
  <si>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</si>
  <si>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</si>
  <si>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</si>
  <si>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</si>
  <si>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</si>
  <si>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</si>
  <si>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</si>
  <si>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</si>
  <si>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</si>
  <si>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</si>
  <si>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</si>
  <si>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</si>
  <si>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</si>
  <si>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</si>
  <si>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</si>
  <si>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</si>
  <si>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</si>
  <si>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</si>
  <si>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</si>
  <si>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</si>
  <si>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</si>
  <si>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</si>
  <si>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</si>
  <si>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</si>
  <si>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</si>
  <si>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</si>
  <si>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</si>
  <si>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</si>
  <si>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</si>
  <si>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</si>
  <si>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</si>
  <si>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</si>
  <si>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</si>
  <si>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</si>
  <si>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</si>
  <si>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</si>
  <si>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</si>
  <si>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</si>
  <si>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</si>
  <si>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</si>
  <si>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</si>
  <si>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</si>
  <si>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</si>
  <si>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</si>
  <si>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</si>
  <si>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</si>
  <si>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</si>
  <si>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</si>
  <si>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</si>
  <si>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</si>
  <si>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</si>
  <si>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</si>
  <si>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</si>
  <si>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</si>
  <si>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</si>
  <si>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</si>
  <si>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</si>
  <si>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</si>
  <si>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</si>
  <si>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</si>
  <si>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</si>
  <si>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</si>
  <si>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</si>
  <si>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</si>
  <si>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</si>
  <si>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</si>
  <si>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</si>
  <si>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</si>
  <si>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</si>
  <si>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</si>
  <si>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</si>
  <si>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</si>
  <si>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</si>
  <si>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</si>
  <si>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</si>
  <si>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</si>
  <si>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</si>
  <si>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</si>
  <si>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</si>
  <si>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</si>
  <si>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</si>
  <si>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</si>
  <si>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</si>
  <si>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</si>
  <si>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</si>
  <si>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</si>
  <si>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</si>
  <si>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</si>
  <si>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</si>
  <si>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</si>
  <si>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</si>
  <si>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</si>
  <si>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</si>
  <si>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</si>
  <si>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</si>
  <si>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</si>
  <si>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</si>
  <si>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</si>
  <si>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</si>
  <si>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</si>
  <si>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</si>
  <si>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</si>
  <si>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</si>
  <si>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</si>
  <si>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</si>
  <si>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</si>
  <si>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</si>
  <si>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</si>
  <si>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</si>
  <si>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</si>
  <si>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</si>
  <si>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</si>
  <si>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</si>
  <si>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</si>
  <si>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</si>
  <si>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</si>
  <si>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</si>
  <si>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</si>
  <si>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</si>
  <si>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</si>
  <si>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</si>
  <si>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</si>
  <si>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</si>
  <si>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</si>
  <si>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</si>
  <si>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</si>
  <si>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</si>
  <si>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</si>
  <si>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</si>
  <si>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</si>
  <si>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</si>
  <si>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</si>
  <si>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</si>
  <si>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</si>
  <si>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</si>
  <si>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</si>
  <si>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</si>
  <si>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</si>
  <si>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</si>
  <si>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</si>
  <si>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</si>
  <si>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</si>
  <si>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</si>
  <si>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</si>
  <si>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</si>
  <si>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</si>
  <si>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</si>
  <si>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</si>
  <si>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</si>
  <si>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</si>
  <si>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</si>
  <si>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</si>
  <si>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</si>
  <si>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</si>
  <si>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</si>
  <si>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</si>
  <si>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</si>
  <si>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</si>
  <si>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</si>
  <si>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</si>
  <si>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</si>
  <si>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</si>
  <si>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</si>
  <si>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</si>
  <si>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</si>
  <si>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</si>
  <si>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</si>
  <si>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</si>
  <si>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</si>
  <si>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</si>
  <si>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</si>
  <si>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</si>
  <si>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</si>
  <si>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</si>
  <si>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</si>
  <si>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</si>
  <si>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</si>
  <si>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</si>
  <si>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</si>
  <si>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</si>
  <si>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</si>
  <si>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</si>
  <si>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</si>
  <si>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</si>
  <si>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</si>
  <si>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</si>
  <si>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</si>
  <si>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</si>
  <si>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</si>
  <si>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</si>
  <si>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</si>
  <si>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</si>
  <si>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</si>
  <si>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</si>
  <si>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</si>
  <si>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</si>
  <si>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</si>
  <si>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</si>
  <si>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</si>
  <si>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</si>
  <si>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</si>
  <si>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</si>
  <si>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</si>
  <si>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</si>
  <si>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</si>
  <si>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</si>
  <si>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</si>
  <si>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</si>
  <si>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</si>
  <si>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</si>
  <si>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</si>
  <si>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</si>
  <si>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</si>
  <si>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</si>
  <si>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</si>
  <si>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</si>
  <si>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</si>
  <si>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</si>
  <si>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</si>
  <si>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</si>
  <si>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</si>
  <si>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</si>
  <si>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</si>
  <si>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</si>
  <si>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</si>
  <si>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</si>
  <si>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</si>
  <si>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</si>
  <si>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</si>
  <si>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</si>
  <si>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</si>
  <si>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</si>
  <si>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</si>
  <si>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</si>
  <si>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</si>
  <si>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</si>
  <si>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</si>
  <si>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</si>
  <si>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</si>
  <si>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</si>
  <si>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</si>
  <si>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</si>
  <si>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</si>
  <si>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</si>
  <si>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</si>
  <si>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</si>
  <si>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</si>
  <si>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</si>
  <si>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</si>
  <si>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</si>
  <si>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</si>
  <si>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</si>
  <si>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</si>
  <si>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</si>
  <si>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</si>
  <si>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</si>
  <si>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</si>
  <si>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</si>
  <si>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</si>
  <si>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</si>
  <si>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</si>
  <si>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</si>
  <si>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</si>
  <si>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</si>
  <si>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</si>
  <si>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</si>
  <si>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</si>
  <si>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</si>
  <si>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</si>
  <si>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</si>
  <si>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</si>
  <si>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</si>
  <si>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</si>
  <si>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</si>
  <si>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</si>
  <si>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</si>
  <si>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</si>
  <si>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</si>
  <si>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</si>
  <si>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</si>
  <si>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</si>
  <si>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</si>
  <si>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</si>
  <si>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</si>
  <si>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</si>
  <si>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</si>
  <si>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</si>
  <si>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</si>
  <si>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</si>
  <si>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</si>
  <si>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</si>
  <si>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</si>
  <si>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</si>
  <si>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</si>
  <si>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</si>
  <si>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</si>
  <si>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</si>
  <si>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</si>
  <si>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</si>
  <si>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</si>
  <si>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</si>
  <si>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</si>
  <si>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</si>
  <si>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</si>
  <si>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</si>
  <si>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</si>
  <si>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</si>
  <si>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</si>
  <si>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</si>
  <si>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</si>
  <si>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</si>
  <si>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</si>
  <si>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</si>
  <si>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</si>
  <si>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</si>
  <si>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</si>
  <si>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</si>
  <si>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</si>
  <si>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</si>
  <si>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</si>
  <si>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</si>
  <si>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</si>
  <si>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</si>
  <si>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</si>
  <si>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</si>
  <si>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</si>
  <si>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</si>
  <si>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</si>
  <si>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</si>
  <si>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</si>
  <si>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</si>
  <si>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</si>
  <si>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</si>
  <si>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</si>
  <si>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</si>
  <si>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</si>
  <si>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</si>
  <si>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</si>
  <si>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</si>
  <si>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</si>
  <si>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</si>
  <si>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</si>
  <si>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</si>
  <si>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</si>
  <si>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</si>
  <si>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</si>
  <si>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</si>
  <si>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</si>
  <si>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</si>
  <si>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</si>
  <si>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</si>
  <si>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</si>
  <si>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</si>
  <si>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</si>
  <si>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</si>
  <si>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</si>
  <si>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</si>
  <si>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</si>
  <si>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</si>
  <si>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</si>
  <si>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</si>
  <si>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</si>
  <si>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</si>
  <si>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</si>
  <si>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</si>
  <si>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</si>
  <si>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</si>
  <si>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</si>
  <si>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</si>
  <si>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</si>
  <si>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</si>
  <si>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</si>
  <si>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</si>
  <si>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</si>
  <si>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</si>
  <si>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</si>
  <si>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</si>
  <si>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</si>
  <si>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</si>
  <si>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</si>
  <si>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</si>
  <si>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</si>
  <si>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</si>
  <si>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</si>
  <si>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</si>
  <si>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</si>
  <si>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</si>
  <si>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</si>
  <si>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</si>
  <si>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</si>
  <si>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</si>
  <si>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</si>
  <si>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</si>
  <si>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</si>
  <si>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</si>
  <si>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</si>
  <si>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</si>
  <si>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</si>
  <si>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</si>
  <si>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</si>
  <si>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</si>
  <si>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</si>
  <si>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</si>
  <si>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</si>
  <si>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</si>
  <si>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</si>
  <si>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</si>
  <si>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</si>
  <si>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</si>
  <si>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</si>
  <si>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</si>
  <si>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</si>
  <si>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</si>
  <si>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</si>
  <si>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</si>
  <si>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</si>
  <si>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</si>
  <si>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</si>
  <si>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</si>
  <si>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</si>
  <si>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</si>
  <si>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</si>
  <si>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</si>
  <si>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</si>
  <si>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</si>
  <si>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</si>
  <si>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</si>
  <si>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</si>
  <si>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</si>
  <si>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</si>
  <si>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</si>
  <si>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</si>
  <si>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</si>
  <si>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</si>
  <si>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</si>
  <si>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</si>
  <si>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</si>
  <si>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</si>
  <si>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</si>
  <si>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</si>
  <si>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</si>
  <si>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</si>
  <si>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</si>
  <si>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</si>
  <si>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</si>
  <si>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</si>
  <si>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</si>
  <si>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</si>
  <si>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</si>
  <si>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</si>
  <si>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</si>
  <si>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</si>
  <si>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</si>
  <si>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</si>
  <si>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</si>
  <si>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</si>
  <si>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</si>
  <si>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</si>
  <si>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</si>
  <si>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</si>
  <si>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</si>
  <si>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</si>
  <si>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</si>
  <si>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</si>
  <si>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</si>
  <si>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</si>
  <si>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</si>
  <si>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</si>
  <si>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</si>
  <si>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</si>
  <si>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</si>
  <si>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</si>
  <si>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</si>
  <si>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</si>
  <si>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</si>
  <si>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</si>
  <si>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</si>
  <si>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</si>
  <si>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</si>
  <si>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</si>
  <si>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</si>
  <si>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</si>
  <si>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</si>
  <si>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</si>
  <si>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</si>
  <si>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</si>
  <si>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</si>
  <si>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</si>
  <si>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</si>
  <si>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</si>
  <si>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</si>
  <si>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</si>
  <si>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</si>
  <si>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</si>
  <si>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</si>
  <si>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</si>
  <si>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</si>
  <si>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</si>
  <si>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</si>
  <si>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</si>
  <si>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</si>
  <si>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</si>
  <si>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</si>
  <si>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</si>
  <si>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</si>
  <si>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</si>
  <si>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</si>
  <si>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</si>
  <si>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</si>
  <si>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</si>
  <si>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</si>
  <si>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</si>
  <si>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</si>
  <si>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</si>
  <si>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</si>
  <si>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</si>
  <si>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</si>
  <si>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</si>
  <si>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</si>
  <si>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</si>
  <si>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</si>
  <si>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</si>
  <si>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</si>
  <si>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</si>
  <si>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</si>
  <si>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</si>
  <si>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</si>
  <si>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</si>
  <si>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</si>
  <si>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</si>
  <si>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</si>
  <si>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</si>
  <si>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</si>
  <si>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</si>
  <si>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</si>
  <si>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</si>
  <si>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</si>
  <si>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</si>
  <si>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</si>
  <si>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</si>
  <si>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</si>
  <si>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</si>
  <si>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</si>
  <si>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</si>
  <si>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</si>
  <si>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</si>
  <si>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</si>
  <si>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</si>
  <si>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</si>
  <si>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</si>
  <si>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</si>
  <si>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</si>
  <si>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</si>
  <si>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</si>
  <si>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</si>
  <si>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</si>
  <si>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</si>
  <si>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</si>
  <si>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</si>
  <si>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</si>
  <si>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</si>
  <si>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</si>
  <si>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</si>
  <si>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</si>
  <si>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</si>
  <si>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</si>
  <si>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</si>
  <si>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</si>
  <si>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</si>
  <si>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</si>
  <si>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</si>
  <si>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</si>
  <si>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</si>
  <si>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</si>
  <si>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</si>
  <si>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</si>
  <si>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</si>
  <si>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</si>
  <si>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</si>
  <si>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</si>
  <si>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</si>
  <si>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</si>
  <si>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</si>
  <si>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</si>
  <si>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</si>
  <si>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</si>
  <si>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</si>
  <si>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</si>
  <si>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</si>
  <si>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</si>
  <si>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</si>
  <si>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</si>
  <si>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</si>
  <si>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</si>
  <si>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</si>
  <si>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</si>
  <si>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</si>
  <si>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</si>
  <si>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</si>
  <si>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</si>
  <si>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</si>
  <si>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</si>
  <si>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</si>
  <si>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</si>
  <si>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</si>
  <si>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</si>
  <si>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</si>
  <si>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</si>
  <si>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</si>
  <si>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</si>
  <si>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</si>
  <si>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</si>
  <si>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</si>
  <si>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</si>
  <si>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</si>
  <si>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</si>
  <si>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</si>
  <si>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</si>
  <si>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</si>
  <si>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</si>
  <si>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</si>
  <si>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</si>
  <si>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</si>
  <si>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</si>
  <si>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</si>
  <si>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</si>
  <si>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</si>
  <si>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</si>
  <si>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</si>
  <si>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</si>
  <si>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</si>
  <si>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</si>
  <si>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</si>
  <si>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</si>
  <si>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</si>
  <si>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</si>
  <si>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</si>
  <si>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</si>
  <si>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</si>
  <si>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</si>
  <si>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</si>
  <si>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</si>
  <si>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</si>
  <si>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</si>
  <si>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</si>
  <si>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</si>
  <si>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</si>
  <si>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</si>
  <si>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</si>
  <si>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</si>
  <si>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</si>
  <si>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</si>
  <si>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</si>
  <si>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</si>
  <si>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</si>
  <si>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</si>
  <si>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</si>
  <si>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</si>
  <si>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</si>
  <si>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</si>
  <si>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</si>
  <si>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</si>
  <si>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</si>
  <si>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</si>
  <si>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</si>
  <si>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</si>
  <si>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</si>
  <si>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</si>
  <si>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</si>
  <si>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</si>
  <si>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</si>
  <si>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</si>
  <si>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</si>
  <si>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</si>
  <si>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</si>
  <si>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</si>
  <si>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</si>
  <si>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</si>
  <si>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</si>
  <si>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</si>
  <si>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</si>
  <si>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</si>
  <si>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</si>
  <si>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</si>
  <si>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</si>
  <si>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</si>
  <si>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</si>
  <si>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</si>
  <si>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</si>
  <si>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</si>
  <si>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</si>
  <si>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</si>
  <si>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</si>
  <si>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</si>
  <si>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</si>
  <si>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</si>
  <si>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</si>
  <si>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</si>
  <si>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</si>
  <si>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</si>
  <si>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</si>
  <si>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</si>
  <si>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</si>
  <si>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</si>
  <si>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</si>
  <si>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</si>
  <si>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</si>
  <si>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</si>
  <si>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</si>
  <si>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</si>
  <si>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</si>
  <si>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</si>
  <si>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</si>
  <si>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</si>
  <si>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</si>
  <si>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</si>
  <si>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</si>
  <si>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</si>
  <si>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</si>
  <si>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</si>
  <si>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</si>
  <si>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</si>
  <si>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</si>
  <si>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</si>
  <si>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</si>
  <si>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</si>
  <si>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</si>
  <si>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</si>
  <si>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</si>
  <si>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</si>
  <si>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</si>
  <si>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</si>
  <si>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</si>
  <si>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</si>
  <si>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</si>
  <si>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</si>
  <si>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</si>
  <si>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</si>
  <si>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</si>
  <si>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</si>
  <si>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</si>
  <si>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</si>
  <si>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</si>
  <si>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</si>
  <si>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</si>
  <si>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</si>
  <si>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</si>
  <si>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</si>
  <si>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</si>
  <si>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</si>
  <si>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</si>
  <si>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</si>
  <si>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</si>
  <si>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</si>
  <si>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</si>
  <si>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</si>
  <si>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</si>
  <si>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</si>
  <si>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</si>
  <si>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</si>
  <si>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</si>
  <si>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</si>
  <si>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</si>
  <si>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</si>
  <si>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</si>
  <si>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</si>
  <si>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</si>
  <si>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</si>
  <si>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</si>
  <si>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</si>
  <si>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</si>
  <si>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</si>
  <si>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</si>
  <si>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</si>
  <si>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</si>
  <si>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</si>
  <si>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</si>
  <si>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</si>
  <si>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</si>
  <si>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</si>
  <si>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</si>
  <si>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</si>
  <si>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</si>
  <si>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</si>
  <si>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</si>
  <si>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</si>
  <si>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</si>
  <si>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</si>
  <si>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</si>
  <si>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</si>
  <si>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</si>
  <si>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</si>
  <si>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</si>
  <si>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</si>
  <si>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</si>
  <si>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</si>
  <si>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</si>
  <si>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</si>
  <si>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</si>
  <si>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</si>
  <si>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</si>
  <si>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</si>
  <si>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</si>
  <si>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</si>
  <si>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</si>
  <si>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</si>
  <si>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</si>
  <si>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</si>
  <si>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</si>
  <si>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</si>
  <si>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</si>
  <si>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</si>
  <si>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</si>
  <si>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</si>
  <si>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</si>
  <si>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</si>
  <si>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</si>
  <si>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</si>
  <si>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</si>
  <si>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</si>
  <si>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</si>
  <si>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</si>
  <si>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</si>
  <si>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</si>
  <si>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</si>
  <si>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</si>
  <si>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</si>
  <si>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</si>
  <si>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</si>
  <si>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</si>
  <si>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</si>
  <si>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</si>
  <si>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</si>
  <si>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</si>
  <si>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</si>
  <si>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</si>
  <si>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</si>
  <si>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</si>
  <si>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</si>
  <si>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</si>
  <si>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</si>
  <si>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</si>
  <si>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</si>
  <si>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</si>
  <si>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</si>
  <si>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</si>
  <si>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</si>
  <si>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</si>
  <si>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</si>
  <si>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</si>
  <si>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</si>
  <si>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</si>
  <si>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</si>
  <si>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</si>
  <si>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</si>
  <si>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</si>
  <si>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</si>
  <si>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</si>
  <si>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</si>
  <si>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</si>
  <si>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</si>
  <si>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</si>
  <si>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</si>
  <si>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</si>
  <si>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</si>
  <si>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</si>
  <si>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</si>
  <si>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</si>
  <si>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</si>
  <si>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</si>
  <si>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</si>
  <si>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</si>
  <si>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</si>
  <si>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</si>
  <si>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</si>
  <si>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</si>
  <si>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</si>
  <si>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</si>
  <si>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</si>
  <si>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</si>
  <si>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</si>
  <si>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</si>
  <si>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</si>
  <si>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</si>
  <si>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</si>
  <si>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</si>
  <si>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</si>
  <si>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</si>
  <si>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</si>
  <si>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</si>
  <si>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</si>
  <si>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</si>
  <si>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</si>
  <si>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</si>
  <si>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</si>
  <si>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</si>
  <si>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</si>
  <si>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</si>
  <si>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</si>
  <si>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</si>
  <si>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</si>
  <si>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</si>
  <si>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</si>
  <si>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</si>
  <si>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</si>
  <si>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</si>
  <si>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</si>
  <si>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</si>
  <si>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</si>
  <si>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</si>
  <si>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</si>
  <si>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</si>
  <si>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</si>
  <si>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</si>
  <si>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</si>
  <si>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</si>
  <si>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</si>
  <si>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</si>
  <si>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</si>
  <si>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</si>
  <si>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</si>
  <si>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</si>
  <si>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</si>
  <si>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</si>
  <si>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</si>
  <si>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</si>
  <si>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</si>
  <si>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</si>
  <si>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</si>
  <si>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</si>
  <si>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</si>
  <si>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</si>
  <si>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</si>
  <si>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</si>
  <si>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</si>
  <si>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</si>
  <si>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</si>
  <si>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</si>
  <si>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</si>
  <si>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</si>
  <si>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</si>
  <si>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</si>
  <si>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</si>
  <si>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</si>
  <si>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</si>
  <si>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</si>
  <si>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</si>
  <si>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</si>
  <si>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</si>
  <si>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</si>
  <si>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</si>
  <si>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</si>
  <si>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</si>
  <si>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</si>
  <si>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</si>
  <si>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</si>
  <si>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</si>
  <si>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</si>
  <si>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</si>
  <si>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</si>
  <si>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</si>
  <si>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</si>
  <si>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</si>
  <si>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</si>
  <si>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</si>
  <si>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</si>
  <si>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</si>
  <si>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</si>
  <si>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</si>
  <si>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</si>
  <si>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</si>
  <si>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</si>
  <si>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</si>
  <si>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</si>
  <si>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</si>
  <si>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</si>
  <si>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</si>
  <si>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</si>
  <si>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</si>
  <si>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</si>
  <si>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</si>
  <si>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</si>
  <si>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</si>
  <si>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</si>
  <si>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</si>
  <si>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</si>
  <si>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</si>
  <si>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</si>
  <si>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</si>
  <si>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</si>
  <si>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</si>
  <si>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</si>
  <si>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</si>
  <si>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</si>
  <si>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</si>
  <si>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</si>
  <si>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</si>
  <si>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</si>
  <si>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</si>
  <si>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</si>
  <si>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</si>
  <si>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</si>
  <si>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</si>
  <si>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</si>
  <si>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</si>
  <si>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</si>
  <si>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</si>
  <si>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</si>
  <si>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</si>
  <si>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</si>
  <si>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</si>
  <si>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</si>
  <si>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</si>
  <si>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</si>
  <si>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</si>
  <si>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</si>
  <si>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</si>
  <si>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</si>
  <si>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</si>
  <si>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</si>
  <si>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</si>
  <si>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</si>
  <si>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</si>
  <si>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</si>
  <si>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</si>
  <si>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</si>
  <si>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</si>
  <si>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</si>
  <si>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</si>
  <si>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</si>
  <si>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</si>
  <si>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</si>
  <si>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</si>
  <si>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</si>
  <si>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</si>
  <si>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</si>
  <si>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</si>
  <si>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</si>
  <si>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</si>
  <si>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</si>
  <si>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</si>
  <si>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</si>
  <si>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</si>
  <si>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</si>
  <si>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</si>
  <si>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</si>
  <si>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</si>
  <si>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</si>
  <si>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</si>
  <si>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</si>
  <si>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</si>
  <si>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</si>
  <si>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</si>
  <si>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</si>
  <si>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</si>
  <si>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</si>
  <si>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</si>
  <si>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</si>
  <si>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</si>
  <si>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</si>
  <si>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</si>
  <si>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</si>
  <si>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</si>
  <si>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</si>
  <si>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</si>
  <si>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</si>
  <si>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</si>
  <si>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</si>
  <si>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</si>
  <si>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</si>
  <si>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</si>
  <si>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</si>
  <si>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</si>
  <si>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</si>
  <si>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</si>
  <si>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</si>
  <si>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</si>
  <si>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</si>
  <si>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</si>
  <si>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</si>
  <si>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</si>
  <si>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</si>
  <si>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</si>
  <si>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</si>
  <si>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</si>
  <si>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</si>
  <si>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</si>
  <si>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</si>
  <si>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</si>
  <si>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</si>
  <si>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</si>
  <si>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</si>
  <si>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</si>
  <si>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</si>
  <si>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</si>
  <si>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</si>
  <si>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</si>
  <si>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</si>
  <si>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</si>
  <si>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</si>
  <si>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</si>
  <si>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</si>
  <si>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</si>
  <si>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</si>
  <si>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</si>
  <si>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</si>
  <si>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</si>
  <si>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</si>
  <si>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</si>
  <si>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</si>
  <si>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</si>
  <si>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</si>
  <si>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</si>
  <si>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</si>
  <si>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</si>
  <si>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</si>
  <si>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</si>
  <si>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</si>
  <si>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</si>
  <si>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</si>
  <si>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</si>
  <si>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</si>
  <si>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</si>
  <si>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</si>
  <si>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</si>
  <si>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</si>
  <si>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</si>
  <si>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</si>
  <si>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</si>
  <si>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</si>
  <si>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</si>
  <si>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</si>
  <si>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</si>
  <si>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</si>
  <si>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</si>
  <si>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</si>
  <si>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</si>
  <si>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</si>
  <si>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</si>
  <si>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</si>
  <si>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</si>
  <si>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</si>
  <si>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</si>
  <si>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</si>
  <si>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</si>
  <si>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</si>
  <si>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</si>
  <si>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</si>
  <si>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</si>
  <si>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</si>
  <si>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</si>
  <si>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</si>
  <si>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</si>
  <si>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</si>
  <si>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</si>
  <si>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</si>
  <si>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</si>
  <si>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</si>
  <si>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</si>
  <si>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</si>
  <si>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</si>
  <si>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</si>
  <si>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</si>
  <si>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</si>
  <si>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</si>
  <si>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</si>
  <si>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</si>
  <si>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</si>
  <si>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</si>
  <si>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</si>
  <si>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</si>
  <si>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</si>
  <si>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</si>
  <si>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</si>
  <si>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</si>
  <si>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</si>
  <si>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</si>
  <si>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</si>
  <si>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</si>
  <si>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</si>
  <si>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</si>
  <si>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</si>
  <si>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</si>
  <si>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</si>
  <si>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</si>
  <si>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</si>
  <si>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</si>
  <si>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</si>
  <si>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</si>
  <si>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</si>
  <si>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</si>
  <si>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</si>
  <si>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</si>
  <si>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</si>
  <si>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</si>
  <si>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</si>
  <si>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</si>
  <si>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</si>
  <si>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</si>
  <si>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</si>
  <si>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</si>
  <si>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</si>
  <si>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</si>
  <si>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</si>
  <si>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</si>
  <si>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</si>
  <si>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</si>
  <si>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</si>
  <si>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</si>
  <si>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</si>
  <si>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</si>
  <si>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</si>
  <si>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</si>
  <si>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</si>
  <si>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</si>
  <si>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</si>
  <si>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</si>
  <si>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</si>
  <si>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</si>
  <si>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</si>
  <si>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</si>
  <si>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</si>
  <si>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</si>
  <si>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</si>
  <si>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</si>
  <si>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</si>
  <si>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</si>
  <si>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</si>
  <si>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</si>
  <si>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</si>
  <si>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</si>
  <si>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</si>
  <si>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</si>
  <si>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</si>
  <si>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</si>
  <si>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</si>
  <si>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</si>
  <si>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</si>
  <si>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</si>
  <si>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</si>
  <si>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</si>
  <si>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</si>
  <si>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</si>
  <si>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</si>
  <si>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</si>
  <si>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</si>
  <si>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</si>
  <si>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</si>
  <si>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</si>
  <si>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</si>
  <si>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</si>
  <si>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</si>
  <si>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</si>
  <si>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</si>
  <si>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</si>
  <si>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</si>
  <si>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</si>
  <si>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</si>
  <si>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</si>
  <si>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</si>
  <si>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</si>
  <si>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</si>
  <si>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</si>
  <si>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</si>
  <si>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</si>
  <si>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</si>
  <si>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</si>
  <si>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</si>
  <si>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</si>
  <si>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</si>
  <si>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</si>
  <si>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</si>
  <si>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</si>
  <si>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</si>
  <si>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</si>
  <si>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</si>
  <si>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</si>
  <si>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</si>
  <si>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</si>
  <si>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</si>
  <si>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</si>
  <si>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</si>
  <si>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</si>
  <si>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</si>
  <si>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</si>
  <si>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</si>
  <si>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</si>
  <si>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</si>
  <si>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</si>
  <si>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</si>
  <si>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</si>
  <si>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</si>
  <si>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</si>
  <si>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</si>
  <si>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</si>
  <si>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</si>
  <si>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</si>
  <si>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</si>
  <si>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</si>
  <si>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</si>
  <si>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</si>
  <si>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</si>
  <si>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</si>
  <si>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</si>
  <si>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</si>
  <si>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</si>
  <si>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</si>
  <si>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</si>
  <si>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</si>
  <si>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</si>
  <si>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</si>
  <si>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</si>
  <si>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</si>
  <si>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</si>
  <si>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</si>
  <si>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</si>
  <si>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</si>
  <si>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</si>
  <si>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</si>
  <si>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</si>
  <si>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</si>
  <si>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</si>
  <si>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</si>
  <si>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</si>
  <si>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</si>
  <si>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</si>
  <si>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</si>
  <si>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</si>
  <si>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</si>
  <si>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</si>
  <si>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</si>
  <si>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</si>
  <si>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</si>
  <si>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</si>
  <si>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</si>
  <si>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</si>
  <si>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</si>
  <si>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</si>
  <si>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</si>
  <si>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</si>
  <si>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</si>
  <si>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</si>
  <si>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</si>
  <si>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</si>
  <si>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</si>
  <si>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</si>
  <si>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</si>
  <si>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</si>
  <si>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</si>
  <si>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</si>
  <si>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</si>
  <si>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</si>
  <si>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</si>
  <si>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</si>
  <si>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</si>
  <si>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</si>
  <si>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</si>
  <si>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</si>
  <si>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</si>
  <si>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</si>
  <si>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</si>
  <si>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</si>
  <si>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</si>
  <si>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</si>
  <si>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</si>
  <si>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</si>
  <si>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</si>
  <si>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</si>
  <si>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</si>
  <si>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</si>
  <si>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</si>
  <si>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</si>
  <si>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</si>
  <si>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</si>
  <si>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</si>
  <si>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</si>
  <si>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</si>
  <si>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</si>
  <si>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</si>
  <si>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</si>
  <si>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</si>
  <si>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</si>
  <si>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</si>
  <si>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</si>
  <si>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</si>
  <si>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</si>
  <si>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</si>
  <si>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</si>
  <si>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</si>
  <si>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</si>
  <si>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</si>
  <si>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</si>
  <si>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</si>
  <si>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</si>
  <si>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</si>
  <si>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</si>
  <si>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</si>
  <si>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</si>
  <si>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</si>
  <si>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</si>
  <si>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</si>
  <si>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</si>
  <si>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</si>
  <si>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</si>
  <si>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</si>
  <si>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</si>
  <si>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</si>
  <si>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</si>
  <si>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</si>
  <si>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</si>
  <si>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</si>
  <si>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</si>
  <si>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</si>
  <si>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</si>
  <si>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</si>
  <si>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</si>
  <si>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</si>
  <si>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</si>
  <si>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</si>
  <si>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</si>
  <si>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</si>
  <si>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</si>
  <si>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</si>
  <si>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</si>
  <si>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</si>
  <si>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</si>
  <si>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</si>
  <si>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</si>
  <si>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</si>
  <si>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</si>
  <si>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</si>
  <si>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</si>
  <si>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</si>
  <si>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</si>
  <si>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</si>
  <si>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</si>
  <si>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</si>
  <si>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</si>
  <si>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</si>
  <si>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</si>
  <si>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</si>
  <si>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</si>
  <si>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</si>
  <si>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</si>
  <si>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</si>
  <si>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</si>
  <si>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</si>
  <si>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</si>
  <si>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</si>
  <si>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</si>
  <si>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</si>
  <si>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</si>
  <si>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</si>
  <si>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</si>
  <si>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</si>
  <si>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</si>
  <si>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</si>
  <si>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</si>
  <si>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</si>
  <si>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</si>
  <si>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</si>
  <si>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</si>
  <si>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</si>
  <si>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</si>
  <si>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</si>
  <si>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</si>
  <si>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</si>
  <si>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</si>
  <si>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</si>
  <si>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</si>
  <si>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</si>
  <si>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</si>
  <si>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</si>
  <si>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</si>
  <si>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</si>
  <si>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</si>
  <si>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</si>
  <si>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</si>
  <si>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</si>
  <si>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</si>
  <si>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</si>
  <si>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</si>
  <si>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</si>
  <si>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</si>
  <si>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</si>
  <si>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</si>
  <si>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</si>
  <si>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</si>
  <si>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</si>
  <si>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</si>
  <si>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</si>
  <si>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</si>
  <si>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</si>
  <si>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</si>
  <si>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</si>
  <si>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</si>
  <si>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</si>
  <si>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</si>
  <si>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</si>
  <si>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</si>
  <si>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</si>
  <si>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</si>
  <si>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</si>
  <si>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</si>
  <si>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</si>
  <si>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</si>
  <si>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</si>
  <si>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</si>
  <si>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</si>
  <si>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</si>
  <si>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</si>
  <si>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</si>
  <si>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</si>
  <si>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</si>
  <si>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</si>
  <si>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</si>
  <si>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</si>
  <si>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</si>
  <si>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</si>
  <si>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</si>
  <si>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</si>
  <si>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</si>
  <si>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</si>
  <si>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</si>
  <si>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</si>
  <si>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</si>
  <si>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</si>
  <si>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</si>
  <si>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</si>
  <si>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</si>
  <si>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</si>
  <si>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</si>
  <si>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</si>
  <si>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</si>
  <si>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</si>
  <si>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</si>
  <si>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</si>
  <si>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</si>
  <si>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</si>
  <si>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</si>
  <si>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</si>
  <si>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</si>
  <si>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</si>
  <si>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</si>
  <si>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</si>
  <si>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</si>
  <si>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</si>
  <si>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</si>
  <si>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</si>
  <si>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</si>
  <si>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</si>
  <si>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</si>
  <si>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</si>
  <si>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</si>
  <si>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</si>
  <si>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</si>
  <si>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</si>
  <si>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</si>
  <si>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</si>
  <si>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</si>
  <si>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</si>
  <si>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</si>
  <si>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</si>
  <si>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</si>
  <si>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</si>
  <si>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</si>
  <si>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</si>
  <si>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</si>
  <si>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</si>
  <si>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</si>
  <si>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</si>
  <si>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</si>
  <si>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</si>
  <si>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</si>
  <si>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</si>
  <si>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</si>
  <si>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</si>
  <si>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</si>
  <si>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</si>
  <si>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</si>
  <si>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</si>
  <si>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</si>
  <si>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</si>
  <si>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</si>
  <si>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</si>
  <si>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</si>
  <si>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</si>
  <si>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</si>
  <si>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</si>
  <si>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</si>
  <si>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</si>
  <si>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</si>
  <si>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</si>
  <si>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</si>
  <si>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</si>
  <si>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</si>
  <si>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</si>
  <si>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</si>
  <si>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</si>
  <si>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</si>
  <si>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</si>
  <si>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</si>
  <si>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</si>
  <si>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</si>
  <si>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</si>
  <si>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</si>
  <si>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</si>
  <si>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</si>
  <si>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</si>
  <si>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</si>
  <si>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</si>
  <si>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</si>
  <si>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</si>
  <si>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</si>
  <si>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</si>
  <si>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</si>
  <si>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</si>
  <si>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</si>
  <si>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</si>
  <si>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</si>
  <si>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</si>
  <si>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</si>
  <si>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</si>
  <si>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</si>
  <si>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</si>
  <si>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</si>
  <si>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</si>
  <si>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</si>
  <si>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</si>
  <si>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</si>
  <si>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</si>
  <si>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</si>
  <si>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</si>
  <si>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</si>
  <si>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</si>
  <si>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</si>
  <si>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</si>
  <si>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</si>
  <si>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</si>
  <si>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</si>
  <si>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</si>
  <si>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</si>
  <si>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</si>
  <si>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</si>
  <si>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</si>
  <si>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</si>
  <si>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</si>
  <si>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</si>
  <si>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</si>
  <si>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</si>
  <si>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</si>
  <si>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</si>
  <si>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</si>
  <si>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</si>
  <si>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</si>
  <si>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</si>
  <si>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</si>
  <si>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</si>
  <si>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</si>
  <si>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</si>
  <si>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</si>
  <si>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</si>
  <si>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</si>
  <si>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</si>
  <si>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</si>
  <si>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</si>
  <si>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</si>
  <si>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</si>
  <si>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</si>
  <si>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</si>
  <si>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</si>
  <si>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</si>
  <si>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</si>
  <si>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</si>
  <si>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</si>
  <si>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</si>
  <si>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</si>
  <si>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</si>
  <si>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</si>
  <si>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</si>
  <si>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</si>
  <si>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</si>
  <si>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</si>
  <si>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</si>
  <si>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</si>
  <si>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</si>
  <si>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</si>
  <si>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</si>
  <si>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</si>
  <si>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</si>
  <si>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</si>
  <si>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</si>
  <si>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</si>
  <si>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</si>
  <si>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</si>
  <si>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</si>
  <si>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</si>
  <si>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</si>
  <si>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</si>
  <si>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</si>
  <si>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</si>
  <si>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</si>
  <si>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</si>
  <si>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</si>
  <si>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</si>
  <si>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</si>
  <si>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</si>
  <si>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</si>
  <si>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</si>
  <si>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</si>
  <si>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</si>
  <si>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</si>
  <si>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</si>
  <si>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</si>
  <si>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</si>
  <si>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</si>
  <si>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</si>
  <si>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</si>
  <si>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</si>
  <si>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</si>
  <si>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</si>
  <si>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</si>
  <si>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</si>
  <si>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</si>
  <si>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</si>
  <si>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</si>
  <si>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</si>
  <si>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</si>
  <si>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</si>
  <si>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</si>
  <si>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</si>
  <si>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</si>
  <si>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</si>
  <si>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</si>
  <si>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</si>
  <si>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</si>
  <si>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</si>
  <si>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</si>
  <si>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</si>
  <si>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</si>
  <si>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</si>
  <si>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</si>
  <si>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</si>
  <si>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</si>
  <si>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</si>
  <si>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</si>
  <si>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</si>
  <si>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</si>
  <si>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</si>
  <si>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</si>
  <si>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</si>
  <si>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</si>
  <si>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</si>
  <si>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</si>
  <si>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</si>
  <si>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</si>
  <si>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</si>
  <si>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</si>
  <si>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</si>
  <si>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</si>
  <si>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</si>
  <si>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</si>
  <si>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</si>
  <si>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</si>
  <si>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</si>
  <si>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</si>
  <si>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</si>
  <si>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</si>
  <si>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</si>
  <si>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</si>
  <si>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</si>
  <si>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</si>
  <si>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</si>
  <si>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</si>
  <si>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</si>
  <si>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</si>
  <si>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</si>
  <si>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</si>
  <si>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</si>
  <si>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</si>
  <si>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</si>
  <si>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</si>
  <si>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</si>
  <si>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</si>
  <si>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</si>
  <si>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</si>
  <si>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</si>
  <si>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</si>
  <si>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</si>
  <si>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</si>
  <si>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</si>
  <si>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</si>
  <si>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</si>
  <si>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</si>
  <si>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</si>
  <si>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</si>
  <si>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</si>
  <si>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</si>
  <si>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</si>
  <si>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</si>
  <si>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</si>
  <si>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</si>
  <si>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</si>
  <si>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</si>
  <si>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</si>
  <si>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</si>
  <si>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</si>
  <si>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</si>
  <si>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</si>
  <si>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</si>
  <si>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</si>
  <si>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</si>
  <si>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</si>
  <si>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</si>
  <si>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</si>
  <si>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</si>
  <si>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</si>
  <si>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</si>
  <si>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</si>
  <si>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</si>
  <si>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</si>
  <si>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</si>
  <si>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</si>
  <si>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</si>
  <si>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</si>
  <si>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</si>
  <si>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</si>
  <si>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</si>
  <si>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</si>
  <si>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</si>
  <si>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</si>
  <si>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</si>
  <si>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</si>
  <si>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</si>
  <si>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</si>
  <si>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</si>
  <si>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</si>
  <si>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</si>
  <si>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</si>
  <si>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</si>
  <si>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</si>
  <si>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</si>
  <si>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</si>
  <si>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</si>
  <si>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</si>
  <si>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</si>
  <si>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</si>
  <si>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</si>
  <si>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</si>
  <si>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</si>
  <si>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</si>
  <si>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</si>
  <si>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</si>
  <si>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</si>
  <si>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</si>
  <si>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</si>
  <si>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</si>
  <si>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</si>
  <si>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</si>
  <si>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</si>
  <si>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</si>
  <si>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</si>
  <si>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</si>
  <si>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</si>
  <si>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</si>
  <si>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</si>
  <si>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</si>
  <si>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</si>
  <si>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</si>
  <si>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</si>
  <si>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</si>
  <si>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</si>
  <si>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</si>
  <si>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</si>
  <si>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</si>
  <si>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</si>
  <si>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</si>
  <si>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</si>
  <si>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</si>
  <si>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</si>
  <si>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</si>
  <si>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</si>
  <si>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</si>
  <si>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</si>
  <si>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</si>
  <si>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</si>
  <si>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</si>
  <si>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</si>
  <si>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</si>
  <si>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</si>
  <si>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</si>
  <si>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</si>
  <si>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</si>
  <si>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</si>
  <si>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</si>
  <si>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</si>
  <si>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</si>
  <si>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</si>
  <si>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</si>
  <si>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</si>
  <si>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</si>
  <si>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</si>
  <si>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</si>
  <si>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</si>
  <si>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</si>
  <si>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</si>
  <si>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</si>
  <si>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</si>
  <si>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</si>
  <si>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</si>
  <si>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</si>
  <si>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</si>
  <si>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</si>
  <si>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</si>
  <si>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</si>
  <si>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</si>
  <si>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</si>
  <si>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</si>
  <si>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</si>
  <si>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</si>
  <si>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</si>
  <si>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</si>
  <si>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</si>
  <si>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</si>
  <si>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</si>
  <si>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</si>
  <si>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</si>
  <si>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</si>
  <si>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</si>
  <si>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</si>
  <si>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</si>
  <si>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</si>
  <si>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</si>
  <si>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</si>
  <si>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</si>
  <si>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</si>
  <si>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</si>
  <si>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</si>
  <si>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</si>
  <si>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</si>
  <si>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</si>
  <si>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</si>
  <si>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</si>
  <si>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</si>
  <si>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</si>
  <si>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</si>
  <si>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</si>
  <si>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</si>
  <si>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</si>
  <si>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</si>
  <si>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</si>
  <si>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</si>
  <si>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</si>
  <si>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</si>
  <si>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</si>
  <si>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</si>
  <si>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</si>
  <si>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</si>
  <si>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</si>
  <si>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</si>
  <si>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</si>
  <si>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</si>
  <si>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</si>
  <si>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</si>
  <si>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</si>
  <si>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</si>
  <si>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</si>
  <si>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</si>
  <si>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</si>
  <si>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</si>
  <si>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</si>
  <si>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</si>
  <si>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</si>
  <si>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</si>
  <si>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</si>
  <si>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</si>
  <si>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</si>
  <si>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</si>
  <si>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</si>
  <si>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</si>
  <si>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</si>
  <si>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</si>
  <si>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</si>
  <si>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</si>
  <si>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</si>
  <si>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</si>
  <si>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</si>
  <si>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</si>
  <si>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</si>
  <si>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</si>
  <si>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</si>
  <si>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</si>
  <si>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</si>
  <si>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</si>
  <si>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</si>
  <si>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</si>
  <si>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</si>
  <si>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</si>
  <si>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</si>
  <si>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</si>
  <si>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</si>
  <si>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</si>
  <si>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</si>
  <si>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</si>
  <si>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</si>
  <si>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</si>
  <si>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</si>
  <si>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</si>
  <si>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</si>
  <si>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</si>
  <si>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</si>
  <si>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</si>
  <si>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</si>
  <si>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</si>
  <si>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</si>
  <si>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</si>
  <si>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</si>
  <si>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</si>
  <si>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</si>
  <si>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</si>
  <si>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</si>
  <si>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</si>
  <si>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</si>
  <si>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</si>
  <si>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</si>
  <si>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</si>
  <si>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</si>
  <si>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</si>
  <si>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</si>
  <si>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</si>
  <si>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</si>
  <si>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</si>
  <si>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</si>
  <si>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</si>
  <si>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</si>
  <si>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</si>
  <si>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</si>
  <si>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</si>
  <si>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</si>
  <si>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</si>
  <si>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</si>
  <si>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</si>
  <si>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</si>
  <si>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</si>
  <si>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</si>
  <si>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</si>
  <si>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</si>
  <si>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</si>
  <si>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</si>
  <si>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</si>
  <si>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</si>
  <si>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</si>
  <si>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</si>
  <si>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</si>
  <si>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</si>
  <si>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</si>
  <si>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</si>
  <si>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</si>
  <si>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</si>
  <si>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</si>
  <si>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</si>
  <si>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</si>
  <si>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</si>
  <si>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</si>
  <si>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</si>
  <si>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</si>
  <si>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</si>
  <si>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</si>
  <si>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</si>
  <si>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</si>
  <si>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</si>
  <si>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</si>
  <si>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</si>
  <si>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</si>
  <si>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</si>
  <si>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</si>
  <si>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</si>
  <si>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</si>
  <si>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</si>
  <si>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</si>
  <si>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</si>
  <si>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</si>
  <si>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</si>
  <si>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</si>
  <si>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</si>
  <si>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</si>
  <si>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</si>
  <si>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</si>
  <si>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</si>
  <si>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</si>
  <si>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</si>
  <si>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</si>
  <si>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</si>
  <si>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</si>
  <si>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</si>
  <si>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</si>
  <si>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</si>
  <si>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</si>
  <si>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</si>
  <si>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</si>
  <si>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</si>
  <si>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</si>
  <si>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</si>
  <si>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</si>
  <si>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</si>
  <si>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</si>
  <si>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</si>
  <si>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</si>
  <si>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</si>
  <si>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</si>
  <si>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</si>
  <si>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</si>
  <si>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</si>
  <si>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</si>
  <si>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</si>
  <si>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</si>
  <si>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</si>
  <si>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</si>
  <si>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</si>
  <si>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</si>
  <si>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</si>
  <si>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</si>
  <si>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</si>
  <si>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</si>
  <si>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</si>
  <si>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</si>
  <si>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</si>
  <si>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</si>
  <si>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</si>
  <si>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</si>
  <si>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</si>
  <si>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</si>
  <si>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</si>
  <si>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</si>
  <si>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</si>
  <si>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</si>
  <si>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</si>
  <si>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</si>
  <si>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</si>
  <si>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</si>
  <si>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</si>
  <si>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</si>
  <si>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</si>
  <si>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</si>
  <si>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</si>
  <si>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</si>
  <si>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</si>
  <si>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</si>
  <si>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</si>
  <si>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</si>
  <si>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</si>
  <si>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</si>
  <si>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</si>
  <si>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</si>
  <si>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</si>
  <si>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</si>
  <si>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</si>
  <si>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</si>
  <si>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</si>
  <si>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</si>
  <si>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</si>
  <si>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</si>
  <si>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</si>
  <si>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</si>
  <si>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</si>
  <si>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</si>
  <si>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</si>
  <si>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</si>
  <si>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</si>
  <si>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</si>
  <si>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</si>
  <si>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</si>
  <si>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</si>
  <si>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</si>
  <si>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</si>
  <si>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</si>
  <si>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</si>
  <si>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</si>
  <si>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</si>
  <si>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</si>
  <si>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</si>
  <si>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</si>
  <si>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</si>
  <si>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</si>
  <si>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</si>
  <si>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</si>
  <si>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</si>
  <si>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</si>
  <si>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</si>
  <si>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</si>
  <si>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</si>
  <si>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</si>
  <si>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</si>
  <si>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</si>
  <si>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</si>
  <si>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</si>
  <si>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</si>
  <si>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</si>
  <si>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</si>
  <si>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</si>
  <si>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</si>
  <si>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</si>
  <si>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</si>
  <si>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</si>
  <si>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</si>
  <si>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</si>
  <si>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</si>
  <si>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</si>
  <si>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</si>
  <si>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</si>
  <si>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</si>
  <si>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</si>
  <si>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</si>
  <si>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</si>
  <si>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</si>
  <si>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</si>
  <si>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</si>
  <si>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</si>
  <si>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</si>
  <si>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</si>
  <si>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</si>
  <si>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</si>
  <si>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</si>
  <si>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</si>
  <si>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</si>
  <si>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</si>
  <si>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</si>
  <si>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</si>
  <si>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</si>
  <si>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</si>
  <si>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</si>
  <si>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</si>
  <si>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</si>
  <si>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</si>
  <si>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</si>
  <si>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</si>
  <si>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</si>
  <si>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</si>
  <si>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</si>
  <si>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</si>
  <si>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</si>
  <si>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</si>
  <si>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</si>
  <si>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</si>
  <si>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</si>
  <si>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</si>
  <si>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</si>
  <si>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</si>
  <si>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</si>
  <si>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</si>
  <si>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</si>
  <si>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</si>
  <si>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</si>
  <si>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</si>
  <si>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</si>
  <si>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</si>
  <si>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</si>
  <si>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</si>
  <si>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</si>
  <si>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</si>
  <si>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</si>
  <si>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</si>
  <si>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</si>
  <si>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</si>
  <si>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</si>
  <si>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</si>
  <si>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</si>
  <si>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</si>
  <si>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</si>
  <si>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</si>
  <si>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</si>
  <si>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</si>
  <si>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</si>
  <si>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</si>
  <si>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</si>
  <si>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</si>
  <si>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</si>
  <si>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</si>
  <si>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</si>
  <si>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</si>
  <si>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</si>
  <si>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</si>
  <si>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</si>
  <si>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</si>
  <si>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</si>
  <si>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</si>
  <si>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</si>
  <si>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</si>
  <si>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</si>
  <si>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</si>
  <si>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</si>
  <si>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</si>
  <si>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</si>
  <si>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</si>
  <si>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</si>
  <si>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</si>
  <si>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</si>
  <si>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</si>
  <si>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</si>
  <si>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</si>
  <si>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</si>
  <si>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</si>
  <si>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</si>
  <si>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</si>
  <si>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</si>
  <si>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</si>
  <si>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</si>
  <si>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</si>
  <si>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</si>
  <si>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</si>
  <si>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</si>
  <si>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</si>
  <si>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</si>
  <si>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</si>
  <si>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</si>
  <si>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</si>
  <si>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</si>
  <si>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</si>
  <si>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</si>
  <si>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</si>
  <si>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</si>
  <si>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</si>
  <si>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</si>
  <si>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</si>
  <si>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</si>
  <si>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</si>
  <si>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</si>
  <si>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</si>
  <si>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</si>
  <si>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</si>
  <si>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</si>
  <si>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</si>
  <si>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</si>
  <si>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</si>
  <si>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</si>
  <si>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</si>
  <si>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</si>
  <si>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</si>
  <si>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</si>
  <si>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</si>
  <si>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</si>
  <si>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</si>
  <si>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</si>
  <si>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</si>
  <si>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</si>
  <si>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</si>
  <si>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</si>
  <si>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</si>
  <si>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</si>
  <si>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</si>
  <si>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</si>
  <si>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</si>
  <si>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</si>
  <si>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</si>
  <si>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</si>
  <si>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</si>
  <si>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</si>
  <si>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</si>
  <si>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</si>
  <si>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</si>
  <si>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</si>
  <si>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</si>
  <si>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</si>
  <si>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</si>
  <si>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</si>
  <si>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</si>
  <si>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</si>
  <si>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</si>
  <si>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</si>
  <si>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</si>
  <si>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</si>
  <si>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</si>
  <si>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</si>
  <si>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</si>
  <si>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</si>
  <si>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</si>
  <si>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</si>
  <si>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</si>
  <si>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</si>
  <si>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</si>
  <si>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</si>
  <si>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</si>
  <si>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</si>
  <si>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</si>
  <si>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</si>
  <si>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</si>
  <si>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</si>
  <si>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</si>
  <si>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</si>
  <si>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</si>
  <si>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</si>
  <si>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</si>
  <si>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</si>
  <si>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</si>
  <si>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</si>
  <si>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</si>
  <si>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</si>
  <si>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</si>
  <si>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</si>
  <si>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</si>
  <si>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</si>
  <si>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</si>
  <si>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</si>
  <si>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</si>
  <si>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</si>
  <si>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</si>
  <si>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</si>
  <si>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</si>
  <si>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</si>
  <si>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</si>
  <si>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</si>
  <si>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</si>
  <si>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</si>
  <si>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</si>
  <si>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</si>
  <si>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</si>
  <si>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</si>
  <si>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</si>
  <si>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</si>
  <si>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</si>
  <si>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</si>
  <si>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</si>
  <si>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</si>
  <si>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</si>
  <si>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</si>
  <si>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</si>
  <si>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</si>
  <si>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</si>
  <si>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</si>
  <si>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</si>
  <si>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</si>
  <si>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</si>
  <si>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</si>
  <si>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</si>
  <si>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</si>
  <si>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</si>
  <si>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</si>
  <si>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</si>
  <si>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</si>
  <si>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</si>
  <si>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</si>
  <si>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</si>
  <si>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</si>
  <si>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</si>
  <si>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</si>
  <si>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</si>
  <si>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</si>
  <si>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</si>
  <si>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</si>
  <si>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</si>
  <si>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</si>
  <si>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</si>
  <si>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</si>
  <si>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</si>
  <si>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</si>
  <si>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</si>
  <si>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</si>
  <si>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</si>
  <si>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</si>
  <si>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</si>
  <si>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</si>
  <si>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</si>
  <si>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</si>
  <si>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</si>
  <si>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</si>
  <si>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</si>
  <si>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</si>
  <si>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</si>
  <si>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</si>
  <si>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</si>
  <si>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</si>
  <si>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</si>
  <si>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</si>
  <si>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</si>
  <si>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</si>
  <si>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</si>
  <si>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</si>
  <si>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</si>
  <si>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</si>
  <si>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</si>
  <si>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</si>
  <si>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</si>
  <si>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</si>
  <si>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</si>
  <si>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</si>
  <si>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</si>
  <si>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</si>
  <si>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</si>
  <si>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</si>
  <si>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</si>
  <si>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</si>
  <si>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</si>
  <si>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</si>
  <si>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</si>
  <si>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</si>
  <si>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</si>
  <si>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</si>
  <si>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</si>
  <si>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</si>
  <si>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</si>
  <si>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</si>
  <si>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</si>
  <si>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</si>
  <si>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</si>
  <si>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</si>
  <si>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</si>
  <si>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</si>
  <si>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</si>
  <si>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</si>
  <si>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</si>
  <si>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</si>
  <si>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</si>
  <si>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</si>
  <si>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</si>
  <si>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</si>
  <si>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</si>
  <si>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</si>
  <si>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</si>
  <si>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</si>
  <si>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</si>
  <si>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</si>
  <si>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</si>
  <si>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</si>
  <si>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</si>
  <si>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</si>
  <si>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</si>
  <si>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</si>
  <si>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</si>
  <si>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</si>
  <si>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</si>
  <si>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</si>
  <si>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</si>
  <si>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</si>
  <si>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</si>
  <si>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</si>
  <si>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</si>
  <si>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</si>
  <si>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</si>
  <si>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</si>
  <si>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</si>
  <si>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</si>
  <si>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</si>
  <si>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</si>
  <si>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</si>
  <si>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</si>
  <si>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</si>
  <si>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</si>
  <si>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</si>
  <si>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</si>
  <si>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</si>
  <si>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</si>
  <si>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</si>
  <si>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</si>
  <si>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</si>
  <si>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</si>
  <si>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</si>
  <si>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</si>
  <si>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</si>
  <si>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</si>
  <si>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</si>
  <si>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</si>
  <si>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</si>
  <si>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</si>
  <si>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</si>
  <si>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</si>
  <si>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</si>
  <si>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</si>
  <si>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</si>
  <si>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</si>
  <si>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</si>
  <si>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</si>
  <si>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</si>
  <si>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</si>
  <si>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</si>
  <si>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</si>
  <si>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</si>
  <si>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</si>
  <si>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</si>
  <si>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</si>
  <si>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</si>
  <si>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</si>
  <si>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</si>
  <si>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</si>
  <si>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</si>
  <si>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</si>
  <si>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</si>
  <si>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</si>
  <si>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</si>
  <si>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</si>
  <si>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</si>
  <si>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</si>
  <si>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</si>
  <si>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</si>
  <si>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</si>
  <si>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</si>
  <si>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</si>
  <si>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</si>
  <si>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</si>
  <si>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</si>
  <si>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</si>
  <si>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</si>
  <si>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</si>
  <si>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</si>
  <si>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</si>
  <si>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</si>
  <si>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</si>
  <si>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</si>
  <si>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</si>
  <si>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</si>
  <si>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</si>
  <si>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</si>
  <si>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</si>
  <si>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</si>
  <si>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</si>
  <si>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</si>
  <si>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</si>
  <si>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</si>
  <si>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</si>
  <si>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</si>
  <si>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</si>
  <si>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</si>
  <si>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</si>
  <si>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</si>
  <si>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</si>
  <si>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</si>
  <si>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</si>
  <si>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</si>
  <si>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</si>
  <si>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</si>
  <si>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</si>
  <si>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</si>
  <si>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</si>
  <si>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</si>
  <si>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</si>
  <si>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</si>
  <si>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</si>
  <si>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</si>
  <si>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</si>
  <si>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</si>
  <si>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</si>
  <si>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</si>
  <si>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</si>
  <si>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</si>
  <si>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</si>
  <si>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</si>
  <si>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</si>
  <si>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</si>
  <si>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</si>
  <si>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</si>
  <si>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</si>
  <si>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</si>
  <si>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</si>
  <si>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</si>
  <si>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</si>
  <si>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</si>
  <si>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</si>
  <si>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</si>
  <si>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</si>
  <si>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</si>
  <si>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</si>
  <si>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</si>
  <si>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</si>
  <si>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</si>
  <si>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</si>
  <si>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</si>
  <si>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</si>
  <si>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</si>
  <si>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</si>
  <si>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</si>
  <si>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</si>
  <si>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</si>
  <si>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</si>
  <si>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</si>
  <si>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</si>
  <si>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</si>
  <si>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</si>
  <si>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</si>
  <si>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</si>
  <si>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</si>
  <si>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</si>
  <si>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</si>
  <si>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</si>
  <si>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</si>
  <si>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</si>
  <si>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</si>
  <si>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</si>
  <si>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</si>
  <si>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</si>
  <si>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</si>
  <si>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</si>
  <si>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</si>
  <si>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</si>
  <si>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</si>
  <si>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</si>
  <si>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</si>
  <si>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</si>
  <si>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</si>
  <si>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</si>
  <si>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</si>
  <si>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</si>
  <si>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</si>
  <si>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</si>
  <si>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</si>
  <si>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</si>
  <si>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</si>
  <si>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</si>
  <si>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</si>
  <si>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</si>
  <si>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</si>
  <si>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</si>
  <si>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</si>
  <si>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</si>
  <si>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</si>
  <si>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</si>
  <si>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</si>
  <si>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</si>
  <si>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</si>
  <si>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</si>
  <si>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</si>
  <si>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</si>
  <si>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</si>
  <si>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</si>
  <si>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</si>
  <si>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</si>
  <si>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</si>
  <si>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</si>
  <si>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</si>
  <si>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</si>
  <si>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</si>
  <si>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</si>
  <si>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</si>
  <si>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</si>
  <si>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</si>
  <si>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</si>
  <si>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</si>
  <si>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</si>
  <si>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</si>
  <si>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</si>
  <si>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</si>
  <si>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</si>
  <si>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</si>
  <si>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</si>
  <si>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</si>
  <si>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</si>
  <si>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</si>
  <si>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</si>
  <si>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</si>
  <si>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</si>
  <si>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</si>
  <si>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</si>
  <si>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</si>
  <si>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</si>
  <si>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</si>
  <si>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</si>
  <si>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</si>
  <si>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</si>
  <si>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</si>
  <si>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</si>
  <si>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</si>
  <si>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</si>
  <si>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</si>
  <si>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</si>
  <si>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</si>
  <si>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</si>
  <si>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</si>
  <si>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</si>
  <si>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</si>
  <si>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</si>
  <si>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</si>
  <si>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</si>
  <si>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</si>
  <si>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</si>
  <si>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</si>
  <si>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</si>
  <si>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</si>
  <si>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</si>
  <si>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</si>
  <si>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</si>
  <si>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</si>
  <si>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</si>
  <si>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</si>
  <si>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</si>
  <si>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</si>
  <si>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</si>
  <si>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</si>
  <si>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</si>
  <si>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</si>
  <si>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</si>
  <si>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</si>
  <si>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</si>
  <si>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</si>
  <si>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</si>
  <si>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</si>
  <si>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</si>
  <si>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</si>
  <si>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</si>
  <si>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</si>
  <si>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</si>
  <si>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</si>
  <si>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</si>
  <si>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</si>
  <si>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</si>
  <si>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</si>
  <si>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</si>
  <si>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</si>
  <si>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</si>
  <si>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</si>
  <si>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</si>
  <si>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</si>
  <si>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</si>
  <si>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</si>
  <si>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</si>
  <si>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</si>
  <si>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</si>
  <si>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</si>
  <si>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</si>
  <si>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</si>
  <si>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</si>
  <si>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</si>
  <si>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</si>
  <si>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</si>
  <si>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</si>
  <si>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</si>
  <si>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</si>
  <si>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</si>
  <si>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</si>
  <si>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</si>
  <si>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</si>
  <si>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</si>
  <si>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</si>
  <si>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</si>
  <si>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</si>
  <si>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</si>
  <si>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</si>
  <si>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</si>
  <si>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</si>
  <si>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</si>
  <si>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</si>
  <si>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</si>
  <si>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</si>
  <si>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</si>
  <si>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</si>
  <si>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</si>
  <si>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</si>
  <si>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</si>
  <si>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</si>
  <si>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</si>
  <si>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</si>
  <si>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</si>
  <si>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</si>
  <si>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</si>
  <si>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</si>
  <si>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</si>
  <si>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</si>
  <si>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</si>
  <si>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</si>
  <si>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</si>
  <si>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</si>
  <si>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</si>
  <si>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</si>
  <si>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</si>
  <si>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</si>
  <si>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</si>
  <si>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</si>
  <si>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</si>
  <si>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</si>
  <si>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</si>
  <si>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</si>
  <si>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</si>
  <si>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</si>
  <si>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</si>
  <si>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</si>
  <si>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</si>
  <si>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</si>
  <si>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</si>
  <si>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</si>
  <si>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</si>
  <si>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</si>
  <si>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</si>
  <si>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</si>
  <si>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</si>
  <si>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</si>
  <si>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</si>
  <si>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</si>
  <si>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</si>
  <si>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</si>
  <si>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</si>
  <si>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</si>
  <si>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</si>
  <si>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</si>
  <si>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</si>
  <si>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</si>
  <si>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</si>
  <si>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</si>
  <si>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</si>
  <si>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</si>
  <si>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</si>
  <si>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</si>
  <si>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</si>
  <si>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</si>
  <si>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</si>
  <si>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</si>
  <si>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</si>
  <si>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</si>
  <si>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</si>
  <si>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</si>
  <si>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</si>
  <si>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</si>
  <si>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</si>
  <si>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</si>
  <si>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</si>
  <si>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</si>
  <si>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</si>
  <si>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</si>
  <si>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</si>
  <si>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</si>
  <si>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</si>
  <si>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</si>
  <si>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</si>
  <si>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</si>
  <si>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</si>
  <si>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</si>
  <si>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</si>
  <si>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</si>
  <si>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</si>
  <si>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</si>
  <si>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</si>
  <si>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</si>
  <si>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</si>
  <si>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</si>
  <si>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</si>
  <si>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</si>
  <si>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</si>
  <si>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</si>
  <si>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</si>
  <si>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</si>
  <si>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</si>
  <si>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</si>
  <si>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</si>
  <si>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</si>
  <si>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</si>
  <si>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</si>
  <si>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</si>
  <si>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</si>
  <si>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</si>
  <si>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</si>
  <si>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</si>
  <si>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</si>
  <si>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</si>
  <si>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</si>
  <si>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</si>
  <si>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</si>
  <si>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</si>
  <si>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</si>
  <si>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</si>
  <si>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</si>
  <si>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</si>
  <si>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</si>
  <si>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</si>
  <si>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</si>
  <si>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</si>
  <si>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</si>
  <si>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</si>
  <si>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</si>
  <si>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</si>
  <si>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</si>
  <si>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</si>
  <si>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</si>
  <si>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</si>
  <si>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</si>
  <si>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</si>
  <si>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</si>
  <si>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</si>
  <si>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</si>
  <si>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</si>
  <si>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</si>
  <si>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</si>
  <si>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</si>
  <si>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</si>
  <si>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</si>
  <si>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</si>
  <si>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</si>
  <si>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</si>
  <si>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</si>
  <si>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</si>
  <si>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</si>
  <si>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</si>
  <si>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</si>
  <si>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</si>
  <si>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</si>
  <si>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</si>
  <si>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</si>
  <si>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</si>
  <si>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</si>
  <si>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</si>
  <si>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</si>
  <si>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</si>
  <si>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</si>
  <si>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</si>
  <si>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</si>
  <si>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</si>
  <si>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</si>
  <si>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</si>
  <si>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</si>
  <si>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</si>
  <si>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</si>
  <si>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</si>
  <si>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</si>
  <si>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</si>
  <si>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</si>
  <si>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</si>
  <si>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</si>
  <si>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</si>
  <si>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</si>
  <si>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</si>
  <si>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</si>
  <si>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</si>
  <si>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</si>
  <si>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</si>
  <si>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</si>
  <si>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</si>
  <si>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</si>
  <si>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</si>
  <si>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</si>
  <si>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</si>
  <si>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</si>
  <si>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</si>
  <si>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</si>
  <si>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</si>
  <si>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</si>
  <si>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</si>
  <si>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</si>
  <si>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</si>
  <si>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</si>
  <si>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</si>
  <si>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</si>
  <si>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</si>
  <si>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</si>
  <si>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</si>
  <si>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</si>
  <si>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</si>
  <si>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</si>
  <si>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</si>
  <si>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</si>
  <si>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</si>
  <si>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</si>
  <si>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</si>
  <si>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</si>
  <si>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</si>
  <si>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</si>
  <si>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</si>
  <si>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</si>
  <si>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</si>
  <si>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</si>
  <si>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</si>
  <si>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</si>
  <si>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</si>
  <si>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</si>
  <si>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</si>
  <si>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</si>
  <si>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</si>
  <si>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</si>
  <si>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</si>
  <si>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</si>
  <si>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</si>
  <si>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</si>
  <si>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</si>
  <si>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</si>
  <si>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</si>
  <si>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</si>
  <si>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</si>
  <si>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</si>
  <si>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</si>
  <si>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</si>
  <si>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</si>
  <si>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</si>
  <si>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</si>
  <si>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</si>
  <si>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</si>
  <si>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</si>
  <si>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</si>
  <si>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</si>
  <si>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</si>
  <si>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</si>
  <si>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</si>
  <si>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</si>
  <si>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</si>
  <si>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</si>
  <si>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</si>
  <si>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</si>
  <si>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</si>
  <si>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</si>
  <si>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</si>
  <si>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</si>
  <si>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</si>
  <si>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</si>
  <si>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</si>
  <si>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</si>
  <si>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</si>
  <si>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</si>
  <si>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</si>
  <si>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</si>
  <si>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</si>
  <si>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</si>
  <si>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</si>
  <si>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</si>
  <si>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</si>
  <si>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</si>
  <si>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</si>
  <si>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</si>
  <si>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</si>
  <si>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</si>
  <si>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</si>
  <si>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</si>
  <si>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</si>
  <si>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</si>
  <si>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</si>
  <si>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</si>
  <si>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</si>
  <si>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</si>
  <si>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</si>
  <si>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</si>
  <si>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</si>
  <si>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</si>
  <si>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</si>
  <si>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</si>
  <si>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</si>
  <si>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</si>
  <si>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</si>
  <si>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</si>
  <si>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</si>
  <si>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</si>
  <si>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</si>
  <si>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</si>
  <si>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</si>
  <si>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</si>
  <si>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</si>
  <si>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</si>
  <si>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</si>
  <si>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</si>
  <si>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</si>
  <si>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</si>
  <si>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</si>
  <si>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</si>
  <si>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</si>
  <si>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</si>
  <si>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</si>
  <si>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</si>
  <si>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</si>
  <si>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</si>
  <si>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</si>
  <si>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</si>
  <si>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</si>
  <si>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</si>
  <si>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</si>
  <si>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</si>
  <si>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</si>
  <si>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</si>
  <si>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</si>
  <si>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</si>
  <si>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</si>
  <si>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</si>
  <si>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</si>
  <si>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</si>
  <si>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</si>
  <si>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</si>
  <si>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</si>
  <si>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</si>
  <si>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</si>
  <si>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</si>
  <si>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</si>
  <si>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</si>
  <si>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</si>
  <si>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</si>
  <si>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</si>
  <si>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</si>
  <si>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</si>
  <si>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</si>
  <si>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</si>
  <si>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</si>
  <si>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</si>
  <si>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</si>
  <si>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</si>
  <si>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</si>
  <si>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</si>
  <si>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</si>
  <si>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</si>
  <si>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</si>
  <si>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</si>
  <si>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</si>
  <si>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</si>
  <si>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</si>
  <si>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</si>
  <si>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</si>
  <si>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</si>
  <si>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</si>
  <si>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</si>
  <si>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</si>
  <si>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</si>
  <si>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</si>
  <si>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</si>
  <si>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</si>
  <si>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</si>
  <si>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</si>
  <si>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</si>
  <si>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</si>
  <si>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</si>
  <si>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</si>
  <si>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</si>
  <si>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</si>
  <si>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</si>
  <si>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</si>
  <si>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</si>
  <si>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</si>
  <si>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</si>
  <si>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</si>
  <si>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</si>
  <si>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</si>
  <si>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</si>
  <si>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</si>
  <si>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</si>
  <si>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</si>
  <si>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</si>
  <si>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</si>
  <si>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</si>
  <si>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</si>
  <si>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</si>
  <si>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</si>
  <si>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</si>
  <si>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</si>
  <si>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</si>
  <si>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</si>
  <si>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</si>
  <si>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</si>
  <si>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</si>
  <si>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</si>
  <si>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</si>
  <si>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</si>
  <si>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</si>
  <si>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</si>
  <si>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</si>
  <si>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</si>
  <si>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</si>
  <si>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</si>
  <si>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</si>
  <si>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</si>
  <si>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</si>
  <si>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</si>
  <si>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</si>
  <si>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</si>
  <si>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</si>
  <si>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</si>
  <si>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</si>
  <si>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</si>
  <si>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</si>
  <si>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</si>
  <si>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</si>
  <si>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</si>
  <si>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</si>
  <si>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</si>
  <si>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</si>
  <si>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</si>
  <si>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</si>
  <si>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</si>
  <si>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</si>
  <si>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</si>
  <si>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</si>
  <si>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</si>
  <si>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</si>
  <si>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</si>
  <si>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</si>
  <si>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</si>
  <si>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</si>
  <si>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</si>
  <si>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</si>
  <si>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</si>
  <si>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</si>
  <si>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</si>
  <si>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</si>
  <si>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</si>
  <si>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</si>
  <si>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</si>
  <si>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</si>
  <si>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</si>
  <si>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</si>
  <si>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</si>
  <si>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</si>
  <si>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</si>
  <si>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</si>
  <si>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</si>
  <si>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</si>
  <si>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</si>
  <si>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</si>
  <si>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</si>
  <si>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</si>
  <si>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</si>
  <si>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</si>
  <si>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</si>
  <si>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</si>
  <si>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</si>
  <si>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</si>
  <si>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</si>
  <si>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</si>
  <si>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</si>
  <si>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</si>
  <si>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</si>
  <si>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</si>
  <si>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</si>
  <si>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</si>
  <si>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</si>
  <si>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</si>
  <si>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</si>
  <si>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</si>
  <si>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</si>
  <si>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</si>
  <si>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</si>
  <si>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</si>
  <si>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</si>
  <si>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</si>
  <si>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</si>
  <si>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</si>
  <si>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</si>
  <si>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</si>
  <si>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</si>
  <si>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</si>
  <si>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</si>
  <si>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</si>
  <si>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</si>
  <si>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</si>
  <si>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</si>
  <si>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</si>
  <si>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</si>
  <si>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</si>
  <si>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</si>
  <si>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</si>
  <si>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</si>
  <si>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</si>
  <si>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</si>
  <si>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</si>
  <si>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</si>
  <si>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</si>
  <si>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</si>
  <si>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</si>
  <si>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</si>
  <si>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</si>
  <si>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</si>
  <si>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</si>
  <si>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</si>
  <si>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</si>
  <si>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</si>
  <si>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</si>
  <si>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</si>
  <si>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</si>
  <si>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</si>
  <si>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</si>
  <si>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</si>
  <si>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</si>
  <si>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</si>
  <si>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</si>
  <si>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</si>
  <si>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</si>
  <si>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</si>
  <si>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</si>
  <si>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</si>
  <si>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</si>
  <si>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</si>
  <si>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</si>
  <si>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</si>
  <si>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</si>
  <si>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</si>
  <si>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</si>
  <si>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</si>
  <si>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</si>
  <si>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</si>
  <si>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</si>
  <si>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</si>
  <si>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</si>
  <si>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</si>
  <si>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</si>
  <si>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</si>
  <si>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</si>
  <si>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</si>
  <si>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</si>
  <si>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</si>
  <si>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</si>
  <si>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</si>
  <si>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</si>
  <si>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</si>
  <si>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</si>
  <si>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</si>
  <si>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</si>
  <si>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</si>
  <si>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</si>
  <si>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</si>
  <si>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</si>
  <si>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</si>
  <si>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</si>
  <si>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</si>
  <si>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</si>
  <si>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</si>
  <si>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</si>
  <si>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</si>
  <si>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</si>
  <si>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</si>
  <si>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</si>
  <si>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</si>
  <si>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</si>
  <si>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</si>
  <si>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</si>
  <si>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</si>
  <si>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</si>
  <si>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</si>
  <si>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</si>
  <si>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</si>
  <si>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</si>
  <si>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</si>
  <si>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</si>
  <si>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</si>
  <si>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</si>
  <si>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</si>
  <si>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</si>
  <si>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</si>
  <si>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</si>
  <si>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</si>
  <si>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</si>
  <si>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</si>
  <si>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</si>
  <si>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</si>
  <si>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</si>
  <si>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</si>
  <si>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</si>
  <si>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</si>
  <si>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</si>
  <si>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</si>
  <si>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</si>
  <si>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</si>
  <si>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</si>
  <si>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</si>
  <si>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</si>
  <si>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</si>
  <si>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</si>
  <si>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</si>
  <si>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</si>
  <si>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</si>
  <si>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</si>
  <si>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</si>
  <si>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</si>
  <si>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</si>
  <si>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</si>
  <si>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</si>
  <si>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</si>
  <si>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</si>
  <si>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</si>
  <si>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</si>
  <si>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</si>
  <si>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</si>
  <si>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</si>
  <si>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</si>
  <si>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</si>
  <si>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</si>
  <si>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</si>
  <si>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</si>
  <si>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</si>
  <si>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</si>
  <si>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</si>
  <si>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</si>
  <si>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</si>
  <si>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</si>
  <si>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</si>
  <si>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</si>
  <si>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</si>
  <si>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</si>
  <si>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</si>
  <si>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</si>
  <si>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</si>
  <si>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</si>
  <si>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</si>
  <si>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</si>
  <si>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</si>
  <si>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</si>
  <si>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</si>
  <si>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</si>
  <si>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</si>
  <si>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</si>
  <si>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</si>
  <si>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</si>
  <si>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</si>
  <si>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</si>
  <si>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</si>
  <si>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</si>
  <si>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</si>
  <si>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</si>
  <si>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</si>
  <si>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</si>
  <si>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</si>
  <si>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</si>
  <si>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</si>
  <si>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</si>
  <si>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</si>
  <si>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</si>
  <si>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</si>
  <si>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</si>
  <si>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</si>
  <si>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</si>
  <si>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</si>
  <si>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</si>
  <si>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</si>
  <si>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</si>
  <si>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</si>
  <si>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</si>
  <si>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</si>
  <si>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</si>
  <si>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</si>
  <si>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</si>
  <si>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</si>
  <si>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</si>
  <si>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</si>
  <si>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</si>
  <si>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</si>
  <si>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</si>
  <si>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</si>
  <si>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</si>
  <si>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</si>
  <si>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</si>
  <si>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</si>
  <si>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</si>
  <si>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</si>
  <si>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</si>
  <si>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</si>
  <si>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</si>
  <si>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</si>
  <si>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</si>
  <si>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</si>
  <si>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</si>
  <si>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</si>
  <si>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</si>
  <si>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</si>
  <si>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</si>
  <si>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</si>
  <si>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</si>
  <si>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</si>
  <si>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</si>
  <si>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</si>
  <si>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</si>
  <si>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</si>
  <si>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</si>
  <si>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</si>
  <si>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</si>
  <si>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</si>
  <si>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</si>
  <si>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</si>
  <si>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</si>
  <si>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</si>
  <si>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</si>
  <si>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</si>
  <si>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</si>
  <si>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</si>
  <si>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</si>
  <si>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</si>
  <si>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</si>
  <si>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</si>
  <si>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</si>
  <si>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</si>
  <si>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</si>
  <si>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</si>
  <si>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</si>
  <si>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</si>
  <si>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</si>
  <si>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</si>
  <si>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</si>
  <si>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</si>
  <si>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</si>
  <si>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</si>
  <si>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</si>
  <si>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</si>
  <si>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</si>
  <si>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</si>
  <si>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</si>
  <si>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</si>
  <si>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</si>
  <si>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</si>
  <si>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</si>
  <si>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</si>
  <si>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</si>
  <si>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</si>
  <si>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</si>
  <si>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</si>
  <si>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</si>
  <si>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</si>
  <si>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</si>
  <si>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</si>
  <si>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</si>
  <si>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</si>
  <si>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</si>
  <si>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</si>
  <si>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</si>
  <si>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</si>
  <si>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</si>
  <si>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</si>
  <si>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</si>
  <si>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</si>
  <si>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</si>
  <si>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</si>
  <si>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</si>
  <si>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</si>
  <si>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</si>
  <si>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</si>
  <si>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</si>
  <si>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</si>
  <si>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</si>
  <si>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</si>
  <si>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</si>
  <si>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</si>
  <si>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</si>
  <si>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</si>
  <si>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</si>
  <si>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</si>
  <si>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</si>
  <si>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</si>
  <si>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</si>
  <si>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</si>
  <si>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</si>
  <si>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</si>
  <si>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</si>
  <si>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</si>
  <si>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</si>
  <si>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</si>
  <si>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</si>
  <si>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</si>
  <si>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</si>
  <si>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</si>
  <si>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</si>
  <si>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</si>
  <si>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</si>
  <si>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</si>
  <si>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</si>
  <si>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</si>
  <si>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</si>
  <si>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</si>
  <si>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</si>
  <si>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</si>
  <si>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</si>
  <si>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</si>
  <si>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</si>
  <si>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</si>
  <si>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</si>
  <si>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</si>
  <si>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</si>
  <si>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</si>
  <si>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</si>
  <si>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</si>
  <si>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</si>
  <si>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</si>
  <si>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</si>
  <si>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</si>
  <si>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</si>
  <si>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</si>
  <si>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</si>
  <si>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</si>
  <si>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</si>
  <si>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</si>
  <si>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</si>
  <si>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</si>
  <si>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</si>
  <si>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</si>
  <si>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</si>
  <si>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</si>
  <si>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</si>
  <si>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</si>
  <si>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</si>
  <si>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</si>
  <si>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</si>
  <si>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</si>
  <si>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</si>
  <si>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</si>
  <si>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</si>
  <si>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</si>
  <si>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</si>
  <si>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</si>
  <si>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</si>
  <si>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</si>
  <si>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</si>
  <si>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</si>
  <si>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</si>
  <si>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</si>
  <si>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</si>
  <si>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</si>
  <si>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</si>
  <si>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</si>
  <si>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</si>
  <si>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</si>
  <si>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</si>
  <si>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</si>
  <si>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</si>
  <si>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</si>
  <si>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</si>
  <si>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</si>
  <si>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</si>
  <si>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</si>
  <si>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</si>
  <si>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</si>
  <si>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</si>
  <si>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</si>
  <si>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</si>
  <si>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</si>
  <si>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</si>
  <si>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</si>
  <si>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</si>
  <si>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</si>
  <si>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</si>
  <si>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</si>
  <si>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</si>
  <si>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</si>
  <si>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</si>
  <si>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</si>
  <si>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</si>
  <si>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</si>
  <si>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</si>
  <si>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</si>
  <si>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</si>
  <si>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</si>
  <si>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</si>
  <si>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</si>
  <si>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</si>
  <si>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</si>
  <si>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</si>
  <si>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</si>
  <si>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</si>
  <si>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</si>
  <si>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</si>
  <si>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</si>
  <si>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</si>
  <si>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</si>
  <si>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</si>
  <si>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</si>
  <si>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</si>
  <si>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</si>
  <si>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</si>
  <si>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</si>
  <si>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</si>
  <si>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</si>
  <si>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</si>
  <si>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</si>
  <si>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</si>
  <si>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</si>
  <si>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</si>
  <si>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</si>
  <si>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</si>
  <si>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</si>
  <si>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</si>
  <si>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</si>
  <si>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</si>
  <si>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</si>
  <si>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</si>
  <si>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</si>
  <si>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</si>
  <si>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</si>
  <si>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</si>
  <si>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</si>
  <si>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</si>
  <si>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</si>
  <si>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</si>
  <si>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</si>
  <si>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</si>
  <si>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</si>
  <si>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</si>
  <si>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</si>
  <si>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</si>
  <si>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</si>
  <si>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</si>
  <si>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</si>
  <si>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</si>
  <si>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</si>
  <si>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</si>
  <si>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</si>
  <si>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</si>
  <si>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</si>
  <si>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</si>
  <si>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</si>
  <si>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</si>
  <si>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</si>
  <si>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</si>
  <si>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</si>
  <si>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</si>
  <si>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</si>
  <si>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</si>
  <si>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</si>
  <si>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</si>
  <si>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</si>
  <si>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</si>
  <si>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</si>
  <si>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</si>
  <si>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</si>
  <si>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</si>
  <si>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</si>
  <si>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</si>
  <si>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</si>
  <si>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</si>
  <si>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</si>
  <si>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</si>
  <si>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</si>
  <si>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</si>
  <si>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</si>
  <si>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</si>
  <si>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</si>
  <si>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</si>
  <si>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</si>
  <si>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</si>
  <si>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</si>
  <si>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</si>
  <si>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</si>
  <si>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</si>
  <si>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</si>
  <si>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</si>
  <si>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</si>
  <si>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</si>
  <si>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</si>
  <si>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</si>
  <si>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</si>
  <si>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</si>
  <si>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</si>
  <si>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</si>
  <si>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</si>
  <si>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</si>
  <si>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</si>
  <si>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</si>
  <si>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</si>
  <si>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</si>
  <si>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</si>
  <si>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</si>
  <si>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</si>
  <si>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</si>
  <si>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</si>
  <si>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</si>
  <si>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</si>
  <si>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</si>
  <si>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</si>
  <si>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</si>
  <si>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</si>
  <si>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</si>
  <si>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</si>
  <si>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</si>
  <si>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</si>
  <si>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</si>
  <si>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</si>
  <si>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</si>
  <si>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</si>
  <si>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</si>
  <si>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</si>
  <si>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</si>
  <si>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</si>
  <si>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</si>
  <si>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</si>
  <si>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</si>
  <si>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</si>
  <si>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</si>
  <si>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</si>
  <si>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</si>
  <si>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</si>
  <si>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</si>
  <si>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</si>
  <si>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</si>
  <si>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</si>
  <si>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</si>
  <si>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</si>
  <si>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</si>
  <si>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</si>
  <si>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</si>
  <si>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</si>
  <si>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</si>
  <si>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</si>
  <si>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</si>
  <si>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</si>
  <si>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</si>
  <si>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</si>
  <si>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</si>
  <si>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</si>
  <si>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</si>
  <si>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</si>
  <si>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</si>
  <si>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</si>
  <si>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</si>
  <si>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</si>
  <si>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</si>
  <si>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</si>
  <si>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</si>
  <si>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</si>
  <si>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</si>
  <si>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</si>
  <si>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</si>
  <si>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</si>
  <si>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</si>
  <si>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</si>
  <si>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</si>
  <si>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</si>
  <si>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</si>
  <si>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</si>
  <si>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</si>
  <si>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</si>
  <si>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</si>
  <si>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</si>
  <si>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</si>
  <si>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</si>
  <si>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</si>
  <si>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</si>
  <si>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</si>
  <si>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</si>
  <si>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</si>
  <si>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</si>
  <si>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</si>
  <si>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</si>
  <si>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</si>
  <si>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</si>
  <si>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</si>
  <si>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</si>
  <si>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</si>
  <si>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</si>
  <si>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</si>
  <si>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</si>
  <si>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</si>
  <si>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</si>
  <si>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</si>
  <si>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</si>
  <si>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</si>
  <si>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</si>
  <si>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</si>
  <si>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</si>
  <si>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</si>
  <si>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</si>
  <si>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</si>
  <si>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</si>
  <si>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</si>
  <si>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</si>
  <si>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</si>
  <si>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</si>
  <si>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</si>
  <si>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</si>
  <si>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</si>
  <si>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</si>
  <si>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</si>
  <si>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</si>
  <si>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</si>
  <si>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</si>
  <si>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</si>
  <si>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</si>
  <si>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</si>
  <si>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</si>
  <si>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</si>
  <si>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</si>
  <si>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</si>
  <si>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</si>
  <si>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</si>
  <si>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</si>
  <si>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</si>
  <si>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</si>
  <si>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</si>
  <si>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</si>
  <si>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</si>
  <si>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</si>
  <si>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</si>
  <si>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</si>
  <si>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</si>
  <si>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</si>
  <si>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</si>
  <si>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</si>
  <si>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</si>
  <si>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</si>
  <si>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</si>
  <si>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</si>
  <si>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</si>
  <si>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</si>
  <si>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</si>
  <si>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</si>
  <si>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</si>
  <si>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</si>
  <si>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</si>
  <si>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</si>
  <si>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</si>
  <si>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</si>
  <si>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</si>
  <si>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</si>
  <si>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</si>
  <si>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</si>
  <si>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</si>
  <si>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</si>
  <si>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</si>
  <si>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</si>
  <si>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</si>
  <si>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</si>
  <si>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</si>
  <si>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</si>
  <si>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</si>
  <si>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</si>
  <si>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</si>
  <si>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</si>
  <si>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</si>
  <si>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</si>
  <si>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</si>
  <si>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</si>
  <si>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</si>
  <si>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</si>
  <si>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</si>
  <si>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</si>
  <si>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</si>
  <si>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</si>
  <si>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</si>
  <si>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</si>
  <si>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</si>
  <si>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</si>
  <si>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</si>
  <si>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</si>
  <si>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</si>
  <si>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</si>
  <si>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</si>
  <si>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</si>
  <si>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</si>
  <si>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</si>
  <si>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</si>
  <si>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</si>
  <si>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</si>
  <si>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</si>
  <si>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</si>
  <si>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</si>
  <si>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</si>
  <si>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</si>
  <si>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</si>
  <si>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</si>
  <si>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</si>
  <si>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</si>
  <si>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</si>
  <si>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</si>
  <si>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</si>
  <si>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</si>
  <si>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</si>
  <si>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</si>
  <si>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</si>
  <si>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</si>
  <si>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</si>
  <si>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</si>
  <si>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</si>
  <si>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</si>
  <si>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</si>
  <si>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</si>
  <si>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</si>
  <si>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</si>
  <si>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</si>
  <si>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</si>
  <si>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</si>
  <si>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</si>
  <si>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</si>
  <si>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</si>
  <si>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</si>
  <si>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</si>
  <si>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</si>
  <si>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</si>
  <si>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</si>
  <si>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</si>
  <si>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</si>
  <si>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</si>
  <si>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</si>
  <si>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</si>
  <si>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</si>
  <si>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</si>
  <si>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</si>
  <si>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</si>
  <si>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</si>
  <si>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</si>
  <si>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</si>
  <si>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</si>
  <si>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</si>
  <si>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</si>
  <si>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</si>
  <si>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</si>
  <si>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</si>
  <si>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</si>
  <si>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</si>
  <si>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</si>
  <si>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</si>
  <si>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</si>
  <si>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</si>
  <si>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</si>
  <si>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</si>
  <si>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</si>
  <si>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</si>
  <si>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</si>
  <si>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</si>
  <si>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</si>
  <si>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</si>
  <si>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</si>
  <si>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</si>
  <si>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</si>
  <si>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</si>
  <si>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</si>
  <si>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</si>
  <si>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</si>
  <si>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</si>
  <si>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</si>
  <si>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</si>
  <si>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</si>
  <si>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</si>
  <si>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</si>
  <si>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</si>
  <si>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</si>
  <si>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</si>
  <si>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</si>
  <si>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</si>
  <si>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</si>
  <si>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</si>
  <si>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</si>
  <si>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</si>
  <si>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</si>
  <si>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</si>
  <si>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</si>
  <si>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</si>
  <si>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</si>
  <si>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</si>
  <si>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</si>
  <si>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</si>
  <si>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</si>
  <si>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</si>
  <si>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</si>
  <si>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</si>
  <si>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</si>
  <si>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</si>
  <si>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</si>
  <si>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</si>
  <si>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</si>
  <si>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</si>
  <si>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</si>
  <si>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</si>
  <si>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</si>
  <si>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</si>
  <si>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</si>
  <si>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</si>
  <si>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</si>
  <si>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</si>
  <si>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</si>
  <si>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</si>
  <si>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</si>
  <si>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</si>
  <si>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</si>
  <si>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</si>
  <si>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</si>
  <si>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</si>
  <si>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</si>
  <si>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</si>
  <si>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</si>
  <si>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</si>
  <si>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</si>
  <si>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</si>
  <si>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</si>
  <si>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</si>
  <si>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</si>
  <si>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</si>
  <si>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</si>
  <si>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</si>
  <si>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</si>
  <si>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</si>
  <si>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</si>
  <si>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</si>
  <si>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</si>
  <si>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</si>
  <si>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</si>
  <si>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</si>
  <si>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</si>
  <si>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</si>
  <si>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</si>
  <si>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</si>
  <si>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</si>
  <si>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</si>
  <si>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</si>
  <si>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</si>
  <si>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</si>
  <si>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</si>
  <si>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</si>
  <si>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</si>
  <si>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</si>
  <si>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</si>
  <si>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</si>
  <si>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</si>
  <si>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</si>
  <si>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</si>
  <si>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</si>
  <si>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</si>
  <si>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</si>
  <si>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</si>
  <si>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</si>
  <si>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</si>
  <si>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</si>
  <si>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</si>
  <si>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</si>
  <si>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</si>
  <si>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</si>
  <si>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</si>
  <si>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</si>
  <si>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</si>
  <si>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</si>
  <si>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</si>
  <si>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</si>
  <si>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</si>
  <si>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</si>
  <si>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</si>
  <si>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</si>
  <si>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</si>
  <si>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</si>
  <si>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</si>
  <si>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</si>
  <si>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</si>
  <si>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</si>
  <si>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</si>
  <si>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</si>
  <si>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</si>
  <si>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</si>
  <si>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</si>
  <si>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</si>
  <si>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</si>
  <si>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</si>
  <si>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</si>
  <si>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</si>
  <si>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</si>
  <si>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</si>
  <si>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</si>
  <si>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</si>
  <si>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</si>
  <si>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</si>
  <si>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</si>
  <si>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</si>
  <si>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</si>
  <si>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</si>
  <si>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</si>
  <si>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</si>
  <si>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</si>
  <si>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</si>
  <si>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</si>
  <si>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</si>
  <si>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</si>
  <si>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</si>
  <si>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</si>
  <si>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</si>
  <si>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</si>
  <si>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</si>
  <si>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</si>
  <si>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</si>
  <si>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</si>
  <si>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</si>
  <si>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</si>
  <si>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</si>
  <si>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</si>
  <si>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</si>
  <si>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</si>
  <si>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</si>
  <si>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</si>
  <si>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</si>
  <si>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</si>
  <si>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</si>
  <si>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</si>
  <si>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</si>
  <si>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</si>
  <si>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</si>
  <si>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</si>
  <si>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</si>
  <si>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</si>
  <si>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</si>
  <si>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</si>
  <si>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</si>
  <si>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</si>
  <si>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</si>
  <si>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</si>
  <si>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</si>
  <si>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</si>
  <si>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</si>
  <si>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</si>
  <si>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</si>
  <si>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</si>
  <si>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</si>
  <si>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</si>
  <si>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</si>
  <si>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</si>
  <si>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</si>
  <si>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</si>
  <si>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</si>
  <si>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</si>
  <si>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</si>
  <si>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</si>
  <si>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</si>
  <si>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</si>
  <si>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</si>
  <si>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</si>
  <si>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</si>
  <si>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</si>
  <si>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</si>
  <si>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</si>
  <si>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</si>
  <si>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</si>
  <si>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</si>
  <si>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</si>
  <si>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</si>
  <si>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</si>
  <si>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</si>
  <si>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</si>
  <si>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</si>
  <si>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</si>
  <si>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</si>
  <si>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</si>
  <si>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</si>
  <si>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</si>
  <si>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</si>
  <si>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</si>
  <si>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</si>
  <si>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</si>
  <si>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</si>
  <si>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</si>
  <si>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</si>
  <si>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</si>
  <si>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</si>
  <si>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</si>
  <si>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</si>
  <si>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</si>
  <si>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</si>
  <si>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</si>
  <si>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</si>
  <si>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</si>
  <si>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</si>
  <si>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</si>
  <si>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</si>
  <si>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</si>
  <si>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</si>
  <si>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</si>
  <si>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</si>
  <si>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</si>
  <si>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</si>
  <si>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</si>
  <si>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</si>
  <si>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</si>
  <si>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</si>
  <si>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</si>
  <si>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</si>
  <si>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</si>
  <si>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</si>
  <si>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</si>
  <si>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</si>
  <si>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</si>
  <si>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</si>
  <si>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</si>
  <si>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</si>
  <si>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</si>
  <si>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</si>
  <si>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</si>
  <si>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</si>
  <si>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</si>
  <si>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</si>
  <si>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</si>
  <si>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</si>
  <si>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</si>
  <si>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</si>
  <si>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</si>
  <si>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</si>
  <si>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</si>
  <si>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</si>
  <si>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</si>
  <si>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</si>
  <si>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</si>
  <si>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</si>
  <si>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</si>
  <si>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</si>
  <si>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</si>
  <si>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</si>
  <si>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</si>
  <si>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</si>
  <si>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</si>
  <si>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</si>
  <si>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</si>
  <si>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</si>
  <si>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</si>
  <si>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</si>
  <si>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</si>
  <si>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</si>
  <si>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</si>
  <si>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</si>
  <si>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</si>
  <si>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</si>
  <si>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</si>
  <si>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</si>
  <si>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</si>
  <si>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</si>
  <si>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</si>
  <si>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</si>
  <si>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</si>
  <si>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</si>
  <si>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</si>
  <si>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</si>
  <si>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</si>
  <si>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</si>
  <si>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</si>
  <si>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</si>
  <si>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</si>
  <si>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</si>
  <si>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</si>
  <si>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</si>
  <si>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</si>
  <si>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</si>
  <si>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</si>
  <si>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</si>
  <si>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</si>
  <si>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</si>
  <si>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</si>
  <si>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</si>
  <si>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</si>
  <si>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</si>
  <si>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</si>
  <si>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</si>
  <si>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</si>
  <si>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</si>
  <si>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</si>
  <si>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</si>
  <si>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</si>
  <si>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</si>
  <si>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</si>
  <si>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</si>
  <si>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</si>
  <si>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</si>
  <si>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</si>
  <si>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</si>
  <si>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</si>
  <si>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</si>
  <si>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</si>
  <si>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</si>
  <si>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</si>
  <si>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</si>
  <si>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</si>
  <si>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</si>
  <si>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</si>
  <si>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</si>
  <si>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</si>
  <si>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</si>
  <si>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</si>
  <si>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</si>
  <si>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</si>
  <si>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</si>
  <si>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</si>
  <si>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</si>
  <si>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</si>
  <si>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</si>
  <si>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</si>
  <si>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</si>
  <si>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</si>
  <si>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</si>
  <si>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</si>
  <si>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</si>
  <si>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</si>
  <si>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</si>
  <si>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</si>
  <si>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</si>
  <si>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</si>
  <si>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</si>
  <si>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</si>
  <si>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</si>
  <si>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</si>
  <si>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</si>
  <si>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</si>
  <si>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</si>
  <si>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</si>
  <si>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</si>
  <si>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</si>
  <si>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</si>
  <si>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</si>
  <si>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</si>
  <si>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</si>
  <si>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</si>
  <si>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</si>
  <si>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</si>
  <si>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</si>
  <si>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</si>
  <si>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</si>
  <si>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</si>
  <si>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</si>
  <si>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</si>
  <si>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</si>
  <si>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</si>
  <si>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</si>
  <si>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</si>
  <si>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</si>
  <si>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</si>
  <si>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</si>
  <si>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</si>
  <si>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</si>
  <si>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</si>
  <si>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</si>
  <si>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</si>
  <si>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</si>
  <si>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</si>
  <si>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</si>
  <si>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</si>
  <si>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</si>
  <si>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</si>
  <si>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</si>
  <si>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</si>
  <si>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</si>
  <si>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</si>
  <si>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</si>
  <si>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</si>
  <si>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</si>
  <si>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</si>
  <si>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</si>
  <si>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</si>
  <si>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</si>
  <si>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</si>
  <si>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</si>
  <si>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</si>
  <si>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</si>
  <si>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</si>
  <si>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</si>
  <si>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</si>
  <si>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</si>
  <si>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</si>
  <si>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</si>
  <si>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</si>
  <si>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</si>
  <si>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</si>
  <si>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</si>
  <si>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</si>
  <si>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</si>
  <si>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</si>
  <si>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</si>
  <si>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</si>
  <si>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</si>
  <si>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</si>
  <si>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</si>
  <si>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</si>
  <si>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</si>
  <si>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</si>
  <si>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</si>
  <si>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</si>
  <si>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</si>
  <si>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</si>
  <si>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</si>
  <si>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</si>
  <si>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</si>
  <si>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</si>
  <si>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</si>
  <si>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</si>
  <si>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</si>
  <si>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</si>
  <si>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</si>
  <si>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</si>
  <si>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</si>
  <si>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</si>
  <si>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</si>
  <si>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</si>
  <si>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</si>
  <si>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</si>
  <si>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</si>
  <si>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</si>
  <si>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</si>
  <si>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</si>
  <si>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</si>
  <si>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</si>
  <si>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</si>
  <si>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</si>
  <si>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</si>
  <si>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</si>
  <si>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</si>
  <si>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</si>
  <si>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</si>
  <si>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</si>
  <si>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</si>
  <si>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</si>
  <si>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</si>
  <si>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</si>
  <si>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</si>
  <si>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</si>
  <si>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</si>
  <si>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</si>
  <si>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</si>
  <si>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</si>
  <si>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</si>
  <si>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</si>
  <si>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</si>
  <si>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</si>
  <si>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</si>
  <si>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</si>
  <si>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</si>
  <si>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</si>
  <si>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</si>
  <si>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</si>
  <si>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</si>
  <si>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</si>
  <si>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</si>
  <si>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</si>
  <si>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</si>
  <si>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</si>
  <si>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</si>
  <si>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</si>
  <si>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</si>
  <si>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</si>
  <si>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</si>
  <si>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</si>
  <si>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</si>
  <si>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</si>
  <si>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</si>
  <si>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</si>
  <si>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</si>
  <si>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</si>
  <si>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</si>
  <si>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</si>
  <si>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</si>
  <si>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</si>
  <si>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</si>
  <si>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</si>
  <si>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</si>
  <si>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</si>
  <si>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</si>
  <si>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</si>
  <si>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</si>
  <si>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</si>
  <si>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</si>
  <si>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</si>
  <si>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</si>
  <si>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</si>
  <si>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</si>
  <si>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</si>
  <si>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</si>
  <si>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</si>
  <si>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</si>
  <si>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</si>
  <si>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</si>
  <si>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</si>
  <si>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</si>
  <si>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</si>
  <si>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</si>
  <si>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</si>
  <si>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</si>
  <si>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</si>
  <si>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</si>
  <si>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</si>
  <si>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</si>
  <si>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</si>
  <si>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</si>
  <si>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</si>
  <si>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</si>
  <si>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</si>
  <si>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</si>
  <si>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</si>
  <si>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</si>
  <si>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</si>
  <si>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</si>
  <si>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</si>
  <si>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</si>
  <si>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</si>
  <si>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</si>
  <si>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</si>
  <si>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</si>
  <si>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</si>
  <si>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</si>
  <si>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</si>
  <si>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</si>
  <si>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</si>
  <si>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</si>
  <si>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</si>
  <si>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</si>
  <si>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</si>
  <si>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</si>
  <si>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</si>
  <si>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</si>
  <si>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</si>
  <si>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</si>
  <si>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</si>
  <si>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</si>
  <si>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</si>
  <si>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</si>
  <si>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</si>
  <si>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</si>
  <si>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</si>
  <si>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</si>
  <si>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</si>
  <si>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</si>
  <si>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</si>
  <si>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</si>
  <si>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</si>
  <si>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</si>
  <si>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</si>
  <si>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</si>
  <si>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</si>
  <si>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</si>
  <si>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</si>
  <si>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</si>
  <si>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</si>
  <si>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</si>
  <si>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</si>
  <si>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</si>
  <si>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</si>
  <si>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</si>
  <si>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</si>
  <si>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</si>
  <si>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</si>
  <si>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</si>
  <si>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</si>
  <si>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</si>
  <si>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</si>
  <si>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</si>
  <si>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</si>
  <si>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</si>
  <si>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</si>
  <si>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</si>
  <si>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</si>
  <si>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</si>
  <si>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</si>
  <si>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</si>
  <si>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</si>
  <si>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</si>
  <si>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</si>
  <si>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</si>
  <si>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</si>
  <si>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</si>
  <si>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</si>
  <si>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</si>
  <si>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</si>
  <si>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</si>
  <si>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</si>
  <si>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</si>
  <si>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</si>
  <si>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</si>
  <si>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</si>
  <si>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</si>
  <si>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</si>
  <si>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</si>
  <si>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</si>
  <si>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</si>
  <si>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</si>
  <si>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</si>
  <si>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</si>
  <si>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</si>
  <si>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</si>
  <si>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</si>
  <si>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</si>
  <si>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</si>
  <si>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</si>
  <si>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</si>
  <si>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</si>
  <si>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</si>
  <si>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</si>
  <si>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</si>
  <si>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</si>
  <si>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</si>
  <si>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</si>
  <si>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</si>
  <si>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</si>
  <si>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</si>
  <si>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</si>
  <si>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</si>
  <si>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</si>
  <si>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</si>
  <si>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</si>
  <si>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</si>
  <si>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</si>
  <si>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</si>
  <si>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</si>
  <si>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</si>
  <si>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</si>
  <si>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</si>
  <si>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</si>
  <si>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</si>
  <si>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</si>
  <si>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</si>
  <si>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</si>
  <si>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</si>
  <si>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</si>
  <si>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</si>
  <si>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</si>
  <si>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</si>
  <si>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</si>
  <si>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</si>
  <si>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</si>
  <si>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</si>
  <si>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</si>
  <si>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</si>
  <si>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</si>
  <si>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</si>
  <si>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</si>
  <si>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</si>
  <si>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</si>
  <si>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</si>
  <si>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</si>
  <si>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</si>
  <si>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</si>
  <si>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</si>
  <si>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</si>
  <si>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</si>
  <si>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</si>
  <si>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</si>
  <si>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</si>
  <si>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</si>
  <si>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</si>
  <si>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</si>
  <si>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</si>
  <si>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</si>
  <si>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</si>
  <si>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</si>
  <si>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</si>
  <si>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</si>
  <si>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</si>
  <si>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</si>
  <si>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</si>
  <si>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</si>
  <si>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</si>
  <si>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</si>
  <si>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</si>
  <si>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</si>
  <si>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</si>
  <si>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</si>
  <si>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</si>
  <si>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</si>
  <si>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</si>
  <si>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</si>
  <si>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</si>
  <si>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</si>
  <si>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</si>
  <si>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</si>
  <si>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</si>
  <si>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</si>
  <si>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</si>
  <si>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</si>
  <si>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</si>
  <si>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</si>
  <si>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</si>
  <si>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</si>
  <si>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</si>
  <si>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</si>
  <si>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</si>
  <si>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</si>
  <si>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</si>
  <si>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</si>
  <si>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</si>
  <si>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</si>
  <si>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</si>
  <si>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</si>
  <si>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</si>
  <si>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</si>
  <si>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</si>
  <si>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</si>
  <si>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</si>
  <si>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</si>
  <si>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</si>
  <si>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</si>
  <si>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</si>
  <si>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</si>
  <si>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</si>
  <si>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</si>
  <si>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</si>
  <si>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</si>
  <si>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</si>
  <si>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</si>
  <si>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</si>
  <si>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</si>
  <si>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</si>
  <si>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</si>
  <si>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</si>
  <si>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</si>
  <si>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</si>
  <si>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</si>
  <si>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</si>
  <si>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</si>
  <si>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</si>
  <si>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</si>
  <si>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</si>
  <si>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</si>
  <si>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</si>
  <si>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</si>
  <si>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</si>
  <si>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</si>
  <si>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</si>
  <si>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</si>
  <si>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</si>
  <si>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</si>
  <si>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</si>
  <si>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</si>
  <si>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</si>
  <si>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</si>
  <si>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</si>
  <si>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</si>
  <si>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</si>
  <si>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</si>
  <si>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</si>
  <si>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</si>
  <si>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</si>
  <si>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</si>
  <si>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</si>
  <si>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</si>
  <si>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</si>
  <si>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</si>
  <si>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</si>
  <si>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</si>
  <si>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</si>
  <si>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</si>
  <si>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</si>
  <si>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</si>
  <si>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</si>
  <si>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</si>
  <si>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</si>
  <si>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</si>
  <si>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</si>
  <si>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</si>
  <si>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</si>
  <si>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</si>
  <si>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</si>
  <si>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</si>
  <si>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</si>
  <si>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</si>
  <si>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</si>
  <si>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</si>
  <si>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</si>
  <si>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</si>
  <si>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</si>
  <si>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</si>
  <si>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</si>
  <si>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</si>
  <si>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</si>
  <si>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</si>
  <si>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</si>
  <si>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</si>
  <si>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</si>
  <si>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</si>
  <si>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</si>
  <si>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</si>
  <si>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</si>
  <si>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</si>
  <si>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</si>
  <si>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</si>
  <si>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</si>
  <si>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</si>
  <si>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</si>
  <si>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</si>
  <si>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</si>
  <si>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</si>
  <si>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</si>
  <si>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</si>
  <si>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</si>
  <si>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</si>
  <si>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</si>
  <si>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</si>
  <si>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</si>
  <si>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</si>
  <si>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</si>
  <si>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</si>
  <si>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</si>
  <si>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</si>
  <si>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</si>
  <si>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</si>
  <si>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</si>
  <si>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</si>
  <si>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</si>
  <si>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</si>
  <si>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</si>
  <si>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</si>
  <si>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</si>
  <si>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</si>
  <si>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</si>
  <si>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</si>
  <si>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</si>
  <si>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</si>
  <si>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</si>
  <si>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</si>
  <si>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</si>
  <si>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</si>
  <si>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</si>
  <si>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</si>
  <si>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</si>
  <si>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</si>
  <si>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</si>
  <si>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</si>
  <si>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</si>
  <si>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</si>
  <si>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</si>
  <si>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</si>
  <si>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</si>
  <si>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</si>
  <si>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</si>
  <si>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</si>
  <si>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</si>
  <si>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</si>
  <si>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</si>
  <si>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</si>
  <si>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</si>
  <si>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</si>
  <si>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</si>
  <si>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</si>
  <si>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</si>
  <si>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</si>
  <si>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</si>
  <si>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</si>
  <si>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</si>
  <si>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</si>
  <si>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</si>
  <si>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</si>
  <si>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</si>
  <si>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</si>
  <si>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</si>
  <si>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</si>
  <si>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</si>
  <si>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</si>
  <si>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</si>
  <si>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</si>
  <si>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</si>
  <si>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</si>
  <si>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</si>
  <si>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</si>
  <si>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</si>
  <si>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</si>
  <si>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</si>
  <si>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</si>
  <si>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</si>
  <si>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</si>
  <si>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</si>
  <si>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</si>
  <si>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</si>
  <si>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</si>
  <si>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</si>
  <si>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</si>
  <si>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</si>
  <si>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</si>
  <si>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</si>
  <si>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</si>
  <si>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</si>
  <si>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</si>
  <si>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</si>
  <si>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</si>
  <si>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</si>
  <si>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</si>
  <si>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</si>
  <si>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</si>
  <si>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</si>
  <si>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</si>
  <si>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</si>
  <si>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</si>
  <si>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</si>
  <si>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</si>
  <si>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</si>
  <si>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</si>
  <si>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</si>
  <si>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</si>
  <si>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</si>
  <si>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</si>
  <si>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</si>
  <si>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</si>
  <si>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</si>
  <si>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</si>
  <si>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</si>
  <si>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</si>
  <si>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</si>
  <si>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</si>
  <si>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</si>
  <si>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</si>
  <si>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</si>
  <si>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</si>
  <si>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</si>
  <si>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</si>
  <si>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</si>
  <si>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</si>
  <si>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</si>
  <si>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</si>
  <si>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</si>
  <si>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</si>
  <si>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</si>
  <si>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</si>
  <si>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</si>
  <si>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</si>
  <si>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</si>
  <si>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</si>
  <si>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</si>
  <si>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</si>
  <si>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</si>
  <si>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</si>
  <si>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</si>
  <si>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</si>
  <si>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</si>
  <si>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</si>
  <si>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</si>
  <si>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</si>
  <si>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</si>
  <si>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</si>
  <si>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</si>
  <si>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</si>
  <si>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</si>
  <si>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</si>
  <si>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</si>
  <si>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</si>
  <si>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</si>
  <si>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</si>
  <si>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</si>
  <si>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</si>
  <si>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</si>
  <si>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</si>
  <si>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</si>
  <si>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</si>
  <si>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</si>
  <si>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</si>
  <si>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</si>
  <si>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</si>
  <si>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</si>
  <si>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</si>
  <si>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</si>
  <si>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</si>
  <si>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</si>
  <si>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</si>
  <si>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</si>
  <si>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</si>
  <si>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</si>
  <si>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</si>
  <si>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</si>
  <si>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</si>
  <si>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</si>
  <si>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</si>
  <si>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</si>
  <si>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</si>
  <si>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</si>
  <si>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</si>
  <si>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</si>
  <si>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</si>
  <si>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</si>
  <si>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</si>
  <si>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</si>
  <si>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</si>
  <si>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</si>
  <si>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</si>
  <si>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</si>
  <si>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</si>
  <si>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</si>
  <si>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</si>
  <si>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</si>
  <si>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</si>
  <si>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</si>
  <si>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</si>
  <si>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</si>
  <si>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</si>
  <si>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</si>
  <si>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</si>
  <si>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</si>
  <si>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</si>
  <si>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</si>
  <si>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</si>
  <si>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</si>
  <si>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</si>
  <si>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</si>
  <si>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</si>
  <si>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</si>
  <si>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</si>
  <si>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</si>
  <si>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</si>
  <si>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</si>
  <si>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</si>
  <si>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</si>
  <si>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</si>
  <si>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</si>
  <si>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</si>
  <si>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</si>
  <si>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</si>
  <si>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</si>
  <si>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</si>
  <si>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</si>
  <si>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</si>
  <si>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</si>
  <si>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</si>
  <si>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</si>
  <si>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</si>
  <si>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</si>
  <si>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</si>
  <si>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</si>
  <si>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</si>
  <si>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</si>
  <si>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</si>
  <si>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</si>
  <si>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</si>
  <si>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</si>
  <si>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</si>
  <si>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</si>
  <si>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</si>
  <si>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</si>
  <si>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</si>
  <si>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</si>
  <si>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</si>
  <si>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</si>
  <si>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</si>
  <si>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</si>
  <si>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</si>
  <si>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</si>
  <si>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</si>
  <si>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</si>
  <si>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</si>
  <si>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</si>
  <si>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</si>
  <si>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</si>
  <si>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</si>
  <si>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</si>
  <si>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</si>
  <si>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</si>
  <si>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</si>
  <si>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</si>
  <si>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</si>
  <si>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</si>
  <si>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</si>
  <si>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</si>
  <si>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</si>
  <si>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</si>
  <si>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</si>
  <si>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</si>
  <si>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</si>
  <si>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</si>
  <si>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</si>
  <si>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</si>
  <si>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</si>
  <si>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</si>
  <si>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</si>
  <si>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</si>
  <si>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</si>
  <si>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</si>
  <si>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</si>
  <si>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</si>
  <si>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</si>
  <si>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</si>
  <si>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</si>
  <si>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</si>
  <si>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</si>
  <si>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</si>
  <si>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</si>
  <si>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</si>
  <si>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</si>
  <si>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</si>
  <si>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</si>
  <si>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</si>
  <si>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</si>
  <si>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</si>
  <si>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</si>
  <si>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</si>
  <si>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</si>
  <si>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</si>
  <si>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</si>
  <si>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</si>
  <si>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</si>
  <si>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</si>
  <si>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</si>
  <si>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</si>
  <si>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</si>
  <si>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</si>
  <si>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</si>
  <si>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</si>
  <si>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</si>
  <si>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</si>
  <si>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</si>
  <si>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</si>
  <si>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</si>
  <si>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</si>
  <si>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</si>
  <si>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</si>
  <si>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</si>
  <si>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</si>
  <si>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</si>
  <si>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</si>
  <si>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</si>
  <si>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</si>
  <si>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</si>
  <si>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</si>
  <si>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</si>
  <si>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</si>
  <si>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</si>
  <si>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</si>
  <si>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</si>
  <si>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</si>
  <si>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</si>
  <si>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</si>
  <si>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</si>
  <si>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</si>
  <si>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</si>
  <si>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</si>
  <si>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</si>
  <si>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</si>
  <si>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</si>
  <si>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</si>
  <si>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</si>
  <si>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</si>
  <si>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</si>
  <si>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</si>
  <si>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</si>
  <si>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</si>
  <si>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</si>
  <si>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</si>
  <si>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</si>
  <si>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</si>
  <si>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</si>
  <si>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</si>
  <si>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</si>
  <si>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</si>
  <si>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</si>
  <si>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</si>
  <si>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</si>
  <si>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</si>
  <si>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</si>
  <si>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</si>
  <si>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</si>
  <si>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</si>
  <si>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</si>
  <si>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</si>
  <si>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</si>
  <si>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</si>
  <si>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</si>
  <si>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</si>
  <si>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</si>
  <si>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</si>
  <si>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</si>
  <si>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</si>
  <si>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</si>
  <si>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</si>
  <si>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</si>
  <si>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</si>
  <si>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</si>
  <si>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</si>
  <si>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</si>
  <si>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</si>
  <si>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</si>
  <si>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</si>
  <si>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</si>
  <si>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</si>
  <si>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</si>
  <si>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</si>
  <si>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</si>
  <si>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</si>
  <si>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</si>
  <si>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</si>
  <si>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</si>
  <si>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</si>
  <si>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</si>
  <si>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</si>
  <si>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</si>
  <si>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</si>
  <si>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</si>
  <si>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</si>
  <si>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</si>
  <si>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</si>
  <si>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</si>
  <si>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</si>
  <si>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</si>
  <si>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</si>
  <si>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</si>
  <si>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</si>
  <si>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</si>
  <si>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</si>
  <si>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</si>
  <si>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</si>
  <si>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</si>
  <si>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</si>
  <si>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</si>
  <si>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</si>
  <si>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</si>
  <si>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</si>
  <si>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</si>
  <si>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</si>
  <si>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</si>
  <si>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</si>
  <si>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</si>
  <si>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</si>
  <si>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</si>
  <si>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</si>
  <si>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</si>
  <si>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</si>
  <si>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</si>
  <si>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</si>
  <si>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</si>
  <si>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</si>
  <si>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</si>
  <si>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</si>
  <si>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</si>
  <si>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</si>
  <si>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</si>
  <si>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</si>
  <si>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</si>
  <si>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</si>
  <si>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</si>
  <si>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</si>
  <si>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</si>
  <si>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</si>
  <si>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</si>
  <si>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</si>
  <si>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</si>
  <si>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</si>
  <si>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</si>
  <si>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</si>
  <si>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</si>
  <si>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</si>
  <si>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</si>
  <si>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</si>
  <si>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</si>
  <si>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</si>
  <si>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</si>
  <si>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</si>
  <si>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</si>
  <si>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</si>
  <si>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</si>
  <si>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</si>
  <si>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</si>
  <si>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</si>
  <si>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</si>
  <si>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</si>
  <si>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</si>
  <si>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</si>
  <si>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</si>
  <si>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</si>
  <si>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</si>
  <si>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</si>
  <si>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</si>
  <si>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</si>
  <si>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</si>
  <si>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</si>
  <si>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</si>
  <si>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</si>
  <si>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</si>
  <si>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</si>
  <si>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</si>
  <si>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</si>
  <si>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</si>
  <si>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</si>
  <si>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</si>
  <si>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</si>
  <si>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</si>
  <si>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</si>
  <si>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</si>
  <si>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</si>
  <si>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</si>
  <si>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</si>
  <si>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</si>
  <si>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</si>
  <si>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</si>
  <si>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</si>
  <si>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</si>
  <si>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</si>
  <si>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</si>
  <si>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</si>
  <si>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</si>
  <si>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</si>
  <si>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</si>
  <si>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</si>
  <si>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</si>
  <si>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</si>
  <si>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</si>
  <si>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</si>
  <si>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</si>
  <si>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</si>
  <si>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</si>
  <si>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</si>
  <si>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</si>
  <si>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</si>
  <si>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</si>
  <si>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</si>
  <si>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</si>
  <si>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</si>
  <si>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</si>
  <si>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</si>
  <si>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</si>
  <si>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</si>
  <si>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</si>
  <si>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</si>
  <si>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</si>
  <si>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</si>
  <si>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</si>
  <si>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</si>
  <si>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</si>
  <si>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</si>
  <si>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</si>
  <si>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</si>
  <si>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</si>
  <si>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</si>
  <si>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</si>
  <si>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</si>
  <si>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</si>
  <si>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</si>
  <si>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</si>
  <si>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</si>
  <si>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</si>
  <si>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</si>
  <si>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</si>
  <si>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</si>
  <si>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</si>
  <si>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</si>
  <si>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</si>
  <si>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</si>
  <si>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</si>
  <si>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</si>
  <si>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</si>
  <si>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</si>
  <si>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</si>
  <si>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</si>
  <si>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</si>
  <si>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</si>
  <si>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</si>
  <si>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</si>
  <si>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</si>
  <si>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</si>
  <si>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</si>
  <si>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</si>
  <si>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</si>
  <si>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</si>
  <si>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</si>
  <si>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</si>
  <si>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</si>
  <si>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</si>
  <si>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</si>
  <si>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</si>
  <si>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</si>
  <si>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</si>
  <si>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</si>
  <si>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</si>
  <si>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</si>
  <si>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</si>
  <si>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</si>
  <si>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</si>
  <si>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</si>
  <si>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</si>
  <si>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</si>
  <si>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</si>
  <si>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</si>
  <si>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</si>
  <si>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</si>
  <si>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</si>
  <si>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</si>
  <si>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</si>
  <si>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</si>
  <si>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</si>
  <si>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</si>
  <si>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</si>
  <si>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</si>
  <si>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</si>
  <si>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</si>
  <si>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</si>
  <si>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</si>
  <si>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</si>
  <si>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</si>
  <si>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</si>
  <si>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</si>
  <si>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</si>
  <si>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</si>
  <si>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</si>
  <si>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</si>
  <si>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</si>
  <si>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</si>
  <si>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</si>
  <si>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</si>
  <si>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</si>
  <si>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</si>
  <si>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</si>
  <si>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</si>
  <si>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</si>
  <si>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</si>
  <si>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</si>
  <si>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</si>
  <si>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</si>
  <si>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</si>
  <si>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</si>
  <si>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</si>
  <si>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</si>
  <si>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</si>
  <si>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</si>
  <si>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</si>
  <si>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</si>
  <si>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</si>
  <si>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</si>
  <si>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</si>
  <si>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</si>
  <si>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</si>
  <si>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</si>
  <si>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</si>
  <si>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</si>
  <si>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</si>
  <si>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</si>
  <si>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</si>
  <si>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</si>
  <si>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</si>
  <si>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</si>
  <si>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</si>
  <si>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</si>
  <si>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</si>
  <si>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</si>
  <si>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</si>
  <si>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</si>
  <si>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</si>
  <si>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</si>
  <si>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</si>
  <si>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</si>
  <si>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</si>
  <si>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</si>
  <si>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</si>
  <si>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</si>
  <si>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</si>
  <si>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</si>
  <si>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</si>
  <si>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</si>
  <si>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</si>
  <si>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</si>
  <si>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</si>
  <si>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</si>
  <si>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</si>
  <si>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</si>
  <si>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</si>
  <si>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</si>
  <si>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</si>
  <si>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</si>
  <si>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</si>
  <si>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</si>
  <si>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</si>
  <si>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</si>
  <si>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</si>
  <si>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</si>
  <si>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</si>
  <si>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</si>
  <si>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</si>
  <si>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</si>
  <si>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</si>
  <si>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</si>
  <si>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</si>
  <si>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</si>
  <si>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</si>
  <si>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</si>
  <si>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</si>
  <si>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</si>
  <si>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</si>
  <si>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</si>
  <si>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</si>
  <si>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</si>
  <si>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</si>
  <si>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</si>
  <si>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</si>
  <si>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</si>
  <si>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</si>
  <si>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</si>
  <si>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</si>
  <si>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</si>
  <si>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</si>
  <si>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</si>
  <si>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</si>
  <si>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</si>
  <si>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</si>
  <si>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</si>
  <si>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</si>
  <si>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</si>
  <si>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</si>
  <si>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</si>
  <si>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</si>
  <si>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</si>
  <si>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</si>
  <si>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</si>
  <si>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</si>
  <si>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</si>
  <si>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</si>
  <si>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</si>
  <si>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</si>
  <si>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</si>
  <si>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</si>
  <si>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</si>
  <si>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</si>
  <si>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</si>
  <si>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</si>
  <si>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</si>
  <si>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</si>
  <si>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</si>
  <si>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</si>
  <si>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</si>
  <si>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</si>
  <si>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</si>
  <si>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</si>
  <si>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</si>
  <si>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</si>
  <si>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</si>
  <si>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</si>
  <si>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</si>
  <si>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</si>
  <si>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</si>
  <si>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</si>
  <si>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</si>
  <si>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</si>
  <si>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</si>
  <si>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</si>
  <si>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</si>
  <si>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</si>
  <si>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</si>
  <si>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</si>
  <si>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</si>
  <si>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</si>
  <si>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</si>
  <si>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</si>
  <si>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</si>
  <si>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</si>
  <si>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</si>
  <si>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</si>
  <si>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</si>
  <si>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</si>
  <si>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</si>
  <si>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</si>
  <si>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</si>
  <si>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</si>
  <si>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</si>
  <si>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</si>
  <si>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</si>
  <si>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</si>
  <si>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</si>
  <si>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</si>
  <si>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</si>
  <si>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</si>
  <si>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</si>
  <si>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</si>
  <si>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</si>
  <si>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</si>
  <si>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</si>
  <si>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</si>
  <si>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</si>
  <si>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</si>
  <si>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</si>
  <si>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</si>
  <si>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</si>
  <si>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</si>
  <si>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</si>
  <si>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</si>
  <si>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</si>
  <si>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</si>
  <si>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</si>
  <si>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</si>
  <si>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</si>
  <si>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</si>
  <si>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</si>
  <si>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</si>
  <si>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</si>
  <si>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</si>
  <si>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</si>
  <si>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</si>
  <si>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</si>
  <si>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</si>
  <si>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</si>
  <si>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</si>
  <si>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</si>
  <si>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</si>
  <si>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</si>
  <si>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</si>
  <si>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</si>
  <si>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</si>
  <si>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</si>
  <si>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</si>
  <si>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</si>
  <si>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</si>
  <si>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</si>
  <si>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</si>
  <si>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</si>
  <si>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</si>
  <si>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</si>
  <si>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</si>
  <si>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</si>
  <si>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</si>
  <si>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</si>
  <si>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</si>
  <si>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</si>
  <si>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</si>
  <si>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</si>
  <si>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</si>
  <si>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</si>
  <si>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</si>
  <si>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</si>
  <si>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</si>
  <si>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</si>
  <si>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</si>
  <si>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</si>
  <si>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</si>
  <si>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</si>
  <si>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</si>
  <si>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</si>
  <si>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</si>
  <si>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</si>
  <si>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</si>
  <si>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</si>
  <si>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</si>
  <si>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</si>
  <si>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</si>
  <si>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</si>
  <si>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</si>
  <si>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</si>
  <si>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</si>
  <si>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</si>
  <si>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</si>
  <si>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</si>
  <si>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</si>
  <si>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</si>
  <si>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</si>
  <si>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</si>
  <si>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</si>
  <si>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</si>
  <si>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</si>
  <si>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</si>
  <si>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</si>
  <si>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</si>
  <si>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</si>
  <si>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</si>
  <si>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</si>
  <si>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</si>
  <si>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</si>
  <si>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</si>
  <si>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</si>
  <si>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</si>
  <si>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</si>
  <si>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</si>
  <si>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</si>
  <si>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</si>
  <si>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</si>
  <si>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</si>
  <si>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</si>
  <si>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</si>
  <si>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</si>
  <si>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</si>
  <si>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</si>
  <si>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</si>
  <si>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</si>
  <si>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</si>
  <si>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</si>
  <si>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</si>
  <si>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</si>
  <si>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</si>
  <si>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</si>
  <si>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</si>
  <si>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</si>
  <si>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</si>
  <si>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</si>
  <si>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</si>
  <si>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</si>
  <si>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</si>
  <si>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</si>
  <si>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</si>
  <si>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</si>
  <si>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</si>
  <si>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</si>
  <si>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</si>
  <si>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</si>
  <si>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</si>
  <si>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</si>
  <si>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</si>
  <si>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</si>
  <si>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</si>
  <si>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</si>
  <si>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</si>
  <si>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</si>
  <si>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</si>
  <si>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</si>
  <si>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</si>
  <si>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</si>
  <si>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</si>
  <si>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</si>
  <si>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</si>
  <si>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</si>
  <si>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</si>
  <si>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</si>
  <si>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</si>
  <si>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</si>
  <si>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</si>
  <si>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</si>
  <si>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</si>
  <si>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</si>
  <si>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</si>
  <si>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</si>
  <si>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</si>
  <si>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</si>
  <si>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</si>
  <si>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</si>
  <si>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</si>
  <si>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</si>
  <si>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</si>
  <si>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</si>
  <si>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</si>
  <si>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</si>
  <si>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</si>
  <si>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</si>
  <si>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</si>
  <si>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</si>
  <si>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</si>
  <si>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</si>
  <si>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</si>
  <si>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</si>
  <si>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</si>
  <si>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</si>
  <si>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</si>
  <si>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</si>
  <si>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</si>
  <si>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</si>
  <si>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</si>
  <si>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</si>
  <si>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</si>
  <si>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</si>
  <si>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</si>
  <si>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</si>
  <si>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</si>
  <si>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</si>
  <si>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</si>
  <si>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</si>
  <si>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</si>
  <si>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</si>
  <si>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</si>
  <si>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</si>
  <si>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</si>
  <si>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</si>
  <si>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</si>
  <si>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</si>
  <si>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</si>
  <si>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</si>
  <si>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</si>
  <si>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</si>
  <si>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</si>
  <si>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</si>
  <si>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</si>
  <si>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</si>
  <si>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</si>
  <si>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</si>
  <si>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</si>
  <si>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</si>
  <si>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</si>
  <si>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</si>
  <si>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</si>
  <si>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</si>
  <si>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</si>
  <si>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</si>
  <si>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</si>
  <si>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</si>
  <si>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</si>
  <si>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</si>
  <si>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</si>
  <si>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</si>
  <si>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</si>
  <si>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</si>
  <si>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</si>
  <si>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</si>
  <si>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</si>
  <si>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</si>
  <si>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</si>
  <si>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</si>
  <si>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</si>
  <si>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</si>
  <si>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</si>
  <si>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</si>
  <si>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</si>
  <si>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</si>
  <si>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</si>
  <si>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</si>
  <si>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</si>
  <si>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</si>
  <si>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</si>
  <si>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</si>
  <si>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</si>
  <si>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</si>
  <si>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</si>
  <si>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</si>
  <si>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</si>
  <si>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</si>
  <si>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</si>
  <si>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</si>
  <si>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</si>
  <si>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</si>
  <si>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</si>
  <si>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</si>
  <si>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</si>
  <si>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</si>
  <si>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</si>
  <si>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</si>
  <si>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</si>
  <si>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</si>
  <si>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</si>
  <si>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</si>
  <si>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</si>
  <si>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</si>
  <si>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</si>
  <si>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</si>
  <si>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</si>
  <si>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</si>
  <si>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</si>
  <si>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</si>
  <si>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</si>
  <si>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</si>
  <si>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</si>
  <si>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</si>
  <si>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</si>
  <si>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</si>
  <si>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</si>
  <si>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</si>
  <si>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</si>
  <si>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</si>
  <si>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</si>
  <si>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</si>
  <si>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</si>
  <si>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</si>
  <si>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</si>
  <si>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</si>
  <si>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</si>
  <si>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</si>
  <si>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</si>
  <si>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</si>
  <si>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</si>
  <si>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</si>
  <si>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</si>
  <si>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</si>
  <si>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</si>
  <si>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</si>
  <si>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</si>
  <si>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</si>
  <si>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</si>
  <si>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</si>
  <si>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</si>
  <si>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</si>
  <si>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</si>
  <si>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</si>
  <si>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</si>
  <si>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</si>
  <si>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</si>
  <si>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</si>
  <si>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</si>
  <si>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</si>
  <si>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</si>
  <si>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</si>
  <si>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</si>
  <si>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</si>
  <si>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</si>
  <si>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</si>
  <si>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</si>
  <si>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</si>
  <si>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</si>
  <si>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</si>
  <si>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</si>
  <si>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</si>
  <si>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</si>
  <si>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</si>
  <si>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</si>
  <si>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</si>
  <si>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</si>
  <si>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</si>
  <si>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</si>
  <si>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</si>
  <si>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</si>
  <si>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</si>
  <si>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</si>
  <si>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</si>
  <si>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</si>
  <si>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</si>
  <si>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</si>
  <si>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</si>
  <si>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</si>
  <si>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</si>
  <si>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</si>
  <si>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</si>
  <si>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</si>
  <si>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</si>
  <si>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</si>
  <si>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</si>
  <si>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</si>
  <si>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</si>
  <si>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</si>
  <si>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</si>
  <si>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</si>
  <si>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</si>
  <si>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</si>
  <si>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</si>
  <si>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</si>
  <si>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</si>
  <si>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</si>
  <si>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</si>
  <si>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</si>
  <si>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</si>
  <si>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</si>
  <si>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</si>
  <si>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</si>
  <si>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</si>
  <si>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</si>
  <si>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</si>
  <si>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</si>
  <si>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</si>
  <si>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</si>
  <si>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</si>
  <si>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</si>
  <si>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</si>
  <si>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</si>
  <si>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</si>
  <si>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</si>
  <si>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</si>
  <si>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</si>
  <si>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</si>
  <si>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</si>
  <si>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</si>
  <si>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</si>
  <si>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</si>
  <si>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</si>
  <si>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</si>
  <si>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</si>
  <si>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</si>
  <si>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</si>
  <si>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</si>
  <si>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</si>
  <si>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</si>
  <si>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</si>
  <si>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</si>
  <si>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</si>
  <si>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</si>
  <si>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</si>
  <si>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</si>
  <si>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</si>
  <si>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</si>
  <si>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</si>
  <si>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</si>
  <si>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</si>
  <si>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</si>
  <si>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</si>
  <si>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</si>
  <si>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</si>
  <si>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</si>
  <si>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</si>
  <si>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</si>
  <si>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</si>
  <si>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</si>
  <si>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</si>
  <si>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</si>
  <si>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</si>
  <si>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</si>
  <si>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</si>
  <si>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</si>
  <si>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</si>
  <si>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</si>
  <si>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</si>
  <si>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</si>
  <si>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</si>
  <si>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</si>
  <si>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</si>
  <si>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</si>
  <si>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</si>
  <si>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</si>
  <si>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</si>
  <si>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</si>
  <si>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</si>
  <si>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</si>
  <si>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</si>
  <si>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</si>
  <si>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</si>
  <si>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</si>
  <si>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</si>
  <si>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</si>
  <si>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</si>
  <si>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</si>
  <si>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</si>
  <si>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</si>
  <si>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</si>
  <si>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</si>
  <si>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</si>
  <si>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</si>
  <si>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</si>
  <si>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</si>
  <si>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</si>
  <si>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</si>
  <si>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</si>
  <si>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</si>
  <si>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</si>
  <si>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</si>
  <si>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</si>
  <si>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</si>
  <si>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</si>
  <si>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</si>
  <si>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</si>
  <si>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</si>
  <si>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</si>
  <si>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</si>
  <si>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</si>
  <si>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</si>
  <si>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</si>
  <si>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</si>
  <si>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</si>
  <si>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</si>
  <si>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</si>
  <si>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</si>
  <si>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</si>
  <si>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</si>
  <si>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</si>
  <si>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</si>
  <si>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</si>
  <si>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</si>
  <si>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</si>
  <si>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</si>
  <si>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</si>
  <si>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</si>
  <si>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</si>
  <si>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</si>
  <si>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</si>
  <si>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</si>
  <si>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</si>
  <si>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</si>
  <si>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</si>
  <si>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</si>
  <si>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</si>
  <si>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</si>
  <si>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</si>
  <si>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</si>
  <si>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</si>
  <si>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</si>
  <si>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</si>
  <si>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</si>
  <si>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</si>
  <si>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</si>
  <si>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</si>
  <si>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</si>
  <si>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</si>
  <si>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</si>
  <si>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</si>
  <si>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</si>
  <si>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</si>
  <si>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</si>
  <si>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</si>
  <si>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</si>
  <si>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</si>
  <si>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</si>
  <si>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</si>
  <si>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</si>
  <si>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</si>
  <si>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</si>
  <si>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</si>
  <si>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</si>
  <si>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</si>
  <si>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</si>
  <si>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</si>
  <si>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</si>
  <si>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</si>
  <si>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</si>
  <si>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</si>
  <si>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</si>
  <si>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</si>
  <si>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</si>
  <si>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</si>
  <si>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</si>
  <si>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</si>
  <si>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</si>
  <si>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</si>
  <si>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</si>
  <si>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</si>
  <si>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</si>
  <si>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</si>
  <si>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</si>
  <si>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</si>
  <si>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</si>
  <si>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</si>
  <si>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</si>
  <si>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</si>
  <si>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</si>
  <si>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</si>
  <si>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</si>
  <si>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</si>
  <si>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</si>
  <si>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</si>
  <si>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</si>
  <si>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</si>
  <si>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</si>
  <si>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</si>
  <si>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</si>
  <si>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</si>
  <si>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</si>
  <si>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</si>
  <si>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</si>
  <si>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</si>
  <si>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</si>
  <si>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</si>
  <si>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</si>
  <si>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</si>
  <si>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</si>
  <si>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</si>
  <si>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</si>
  <si>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</si>
  <si>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</si>
  <si>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</si>
  <si>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</si>
  <si>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</si>
  <si>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</si>
  <si>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</si>
  <si>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</si>
  <si>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</si>
  <si>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</si>
  <si>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</si>
  <si>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</si>
  <si>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</si>
  <si>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</si>
  <si>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</si>
  <si>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</si>
  <si>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</si>
  <si>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</si>
  <si>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</si>
  <si>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</si>
  <si>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</si>
  <si>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</si>
  <si>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</si>
  <si>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</si>
  <si>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</si>
  <si>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</si>
  <si>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</si>
  <si>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</si>
  <si>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</si>
  <si>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</si>
  <si>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</si>
  <si>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</si>
  <si>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</si>
  <si>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</si>
  <si>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</si>
  <si>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</si>
  <si>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</si>
  <si>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</si>
  <si>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</si>
  <si>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</si>
  <si>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</si>
  <si>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</si>
  <si>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</si>
  <si>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</si>
  <si>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</si>
  <si>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</si>
  <si>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</si>
  <si>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</si>
  <si>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</si>
  <si>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</si>
  <si>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</si>
  <si>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</si>
  <si>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</si>
  <si>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</si>
  <si>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</si>
  <si>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</si>
  <si>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</si>
  <si>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</si>
  <si>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</si>
  <si>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</si>
  <si>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</si>
  <si>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</si>
  <si>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</si>
  <si>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</si>
  <si>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</si>
  <si>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</si>
  <si>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</si>
  <si>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</si>
  <si>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</si>
  <si>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</si>
  <si>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</si>
  <si>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</si>
  <si>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</si>
  <si>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</si>
  <si>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</si>
  <si>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</si>
  <si>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</si>
  <si>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</si>
  <si>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</si>
  <si>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</si>
  <si>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</si>
  <si>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</si>
  <si>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</si>
  <si>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</si>
  <si>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</si>
  <si>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</si>
  <si>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</si>
  <si>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</si>
  <si>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</si>
  <si>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</si>
  <si>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</si>
  <si>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</si>
  <si>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</si>
  <si>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</si>
  <si>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</si>
  <si>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</si>
  <si>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</si>
  <si>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</si>
  <si>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</si>
  <si>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</si>
  <si>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</si>
  <si>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</si>
  <si>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</si>
  <si>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</si>
  <si>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</si>
  <si>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</si>
  <si>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</si>
  <si>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</si>
  <si>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</si>
  <si>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</si>
  <si>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</si>
  <si>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</si>
  <si>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</si>
  <si>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</si>
  <si>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</si>
  <si>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</si>
  <si>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</si>
  <si>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</si>
  <si>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</si>
  <si>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</si>
  <si>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</si>
  <si>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</si>
  <si>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</si>
  <si>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</si>
  <si>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</si>
  <si>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</si>
  <si>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</si>
  <si>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</si>
  <si>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</si>
  <si>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</si>
  <si>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</si>
  <si>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</si>
  <si>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</si>
  <si>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</si>
  <si>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</si>
  <si>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</si>
  <si>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</si>
  <si>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</si>
  <si>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</si>
  <si>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</si>
  <si>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</si>
  <si>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</si>
  <si>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</si>
  <si>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</si>
  <si>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</si>
  <si>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</si>
  <si>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</si>
  <si>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</si>
  <si>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</si>
  <si>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</si>
  <si>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</si>
  <si>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</si>
  <si>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</si>
  <si>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</si>
  <si>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</si>
  <si>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</si>
  <si>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</si>
  <si>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</si>
  <si>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</si>
  <si>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</si>
  <si>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</si>
  <si>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</si>
  <si>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</si>
  <si>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</si>
  <si>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</si>
  <si>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</si>
  <si>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</si>
  <si>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</si>
  <si>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</si>
  <si>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</si>
  <si>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</si>
  <si>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</si>
  <si>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</si>
  <si>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</si>
  <si>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</si>
  <si>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</si>
  <si>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</si>
  <si>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</si>
  <si>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</si>
  <si>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</si>
  <si>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</si>
  <si>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</si>
  <si>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</si>
  <si>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</si>
  <si>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</si>
  <si>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</si>
  <si>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</si>
  <si>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</si>
  <si>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</si>
  <si>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</si>
  <si>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</si>
  <si>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</si>
  <si>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</si>
  <si>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</si>
  <si>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</si>
  <si>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</si>
  <si>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</si>
  <si>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</si>
  <si>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</si>
  <si>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</si>
  <si>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</si>
  <si>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</si>
  <si>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</si>
  <si>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</si>
  <si>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</si>
  <si>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</si>
  <si>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</si>
  <si>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</si>
  <si>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</si>
  <si>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</si>
  <si>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</si>
  <si>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</si>
  <si>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</si>
  <si>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</si>
  <si>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</si>
  <si>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</si>
  <si>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</si>
  <si>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</si>
  <si>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</si>
  <si>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</si>
  <si>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</si>
  <si>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</si>
  <si>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</si>
  <si>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</si>
  <si>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</si>
  <si>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</si>
  <si>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</si>
  <si>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</si>
  <si>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</si>
  <si>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</si>
  <si>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</si>
  <si>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</si>
  <si>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</si>
  <si>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</si>
  <si>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</si>
  <si>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</si>
  <si>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</si>
  <si>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</si>
  <si>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</si>
  <si>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</si>
  <si>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</si>
  <si>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</si>
  <si>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</si>
  <si>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</si>
  <si>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</si>
  <si>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</si>
  <si>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</si>
  <si>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</si>
  <si>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</si>
  <si>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</si>
  <si>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</si>
  <si>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</si>
  <si>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</si>
  <si>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</si>
  <si>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</si>
  <si>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</si>
  <si>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</si>
  <si>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</si>
  <si>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</si>
  <si>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</si>
  <si>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</si>
  <si>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</si>
  <si>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</si>
  <si>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</si>
  <si>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</si>
  <si>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</si>
  <si>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</si>
  <si>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</si>
  <si>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</si>
  <si>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</si>
  <si>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</si>
  <si>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</si>
  <si>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</si>
  <si>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</si>
  <si>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</si>
  <si>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</si>
  <si>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</si>
  <si>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</si>
  <si>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</si>
  <si>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</si>
  <si>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</si>
  <si>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</si>
  <si>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</si>
  <si>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</si>
  <si>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</si>
  <si>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</si>
  <si>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</si>
  <si>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</si>
  <si>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</si>
  <si>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</si>
  <si>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</si>
  <si>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</si>
  <si>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</si>
  <si>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</si>
  <si>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</si>
  <si>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</si>
  <si>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</si>
  <si>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</si>
  <si>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</si>
  <si>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</si>
  <si>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</si>
  <si>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</si>
  <si>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</si>
  <si>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</si>
  <si>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</si>
  <si>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</si>
  <si>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</si>
  <si>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</si>
  <si>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</si>
  <si>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</si>
  <si>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</si>
  <si>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</si>
  <si>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</si>
  <si>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</si>
  <si>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</si>
  <si>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</si>
  <si>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</si>
  <si>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</si>
  <si>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</si>
  <si>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</si>
  <si>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</si>
  <si>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</si>
  <si>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</si>
  <si>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</si>
  <si>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</si>
  <si>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</si>
  <si>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</si>
  <si>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</si>
  <si>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</si>
  <si>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</si>
  <si>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</si>
  <si>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</si>
  <si>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</si>
  <si>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</si>
  <si>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</si>
  <si>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</si>
  <si>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</si>
  <si>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</si>
  <si>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</si>
  <si>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</si>
  <si>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</si>
  <si>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</si>
  <si>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</si>
  <si>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</si>
  <si>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</si>
  <si>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</si>
  <si>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</si>
  <si>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</si>
  <si>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</si>
  <si>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</si>
  <si>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</si>
  <si>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</si>
  <si>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</si>
  <si>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</si>
  <si>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</si>
  <si>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</si>
  <si>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</si>
  <si>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</si>
  <si>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</si>
  <si>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</si>
  <si>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</si>
  <si>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</si>
  <si>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</si>
  <si>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</si>
  <si>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</si>
  <si>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</si>
  <si>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</si>
  <si>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</si>
  <si>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</si>
  <si>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</si>
  <si>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</si>
  <si>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</si>
  <si>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</si>
  <si>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</si>
  <si>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</si>
  <si>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</si>
  <si>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</si>
  <si>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</si>
  <si>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</si>
  <si>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</si>
  <si>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</si>
  <si>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</si>
  <si>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</si>
  <si>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</si>
  <si>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</si>
  <si>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</si>
  <si>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</si>
  <si>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</si>
  <si>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</si>
  <si>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</si>
  <si>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</si>
  <si>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</si>
  <si>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</si>
  <si>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</si>
  <si>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</si>
  <si>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</si>
  <si>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</si>
  <si>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</si>
  <si>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</si>
  <si>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</si>
  <si>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</si>
  <si>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</si>
  <si>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</si>
  <si>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</si>
  <si>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</si>
  <si>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</si>
  <si>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</si>
  <si>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</si>
  <si>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</si>
  <si>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</si>
  <si>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</si>
  <si>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</si>
  <si>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</si>
  <si>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</si>
  <si>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</si>
  <si>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</si>
  <si>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</si>
  <si>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</si>
  <si>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</si>
  <si>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</si>
  <si>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</si>
  <si>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</si>
  <si>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</si>
  <si>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</si>
  <si>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</si>
  <si>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</si>
  <si>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</si>
  <si>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</si>
  <si>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</si>
  <si>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</si>
  <si>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</si>
  <si>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</si>
  <si>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</si>
  <si>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</si>
  <si>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</si>
  <si>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</si>
  <si>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</si>
  <si>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</si>
  <si>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</si>
  <si>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</si>
  <si>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</si>
  <si>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</si>
  <si>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</si>
  <si>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</si>
  <si>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</si>
  <si>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</si>
  <si>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</si>
  <si>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</si>
  <si>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</si>
  <si>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</si>
  <si>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</si>
  <si>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</si>
  <si>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</si>
  <si>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</si>
  <si>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</si>
  <si>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</si>
  <si>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</si>
  <si>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</si>
  <si>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</si>
  <si>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</si>
  <si>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</si>
  <si>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</si>
  <si>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</si>
  <si>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</si>
  <si>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</si>
  <si>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</si>
  <si>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</si>
  <si>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</si>
  <si>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</si>
  <si>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</si>
  <si>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</si>
  <si>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</si>
  <si>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</si>
  <si>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</si>
  <si>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</si>
  <si>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</si>
  <si>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</si>
  <si>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</si>
  <si>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</si>
  <si>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</si>
  <si>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</si>
  <si>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</si>
  <si>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</si>
  <si>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</si>
  <si>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</si>
  <si>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</si>
  <si>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</si>
  <si>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</si>
  <si>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</si>
  <si>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</si>
  <si>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</si>
  <si>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</si>
  <si>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</si>
  <si>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</si>
  <si>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</si>
  <si>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</si>
  <si>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</si>
  <si>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</si>
  <si>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</si>
  <si>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</si>
  <si>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</si>
  <si>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</si>
  <si>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</si>
  <si>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</si>
  <si>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</si>
  <si>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</si>
  <si>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</si>
  <si>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</si>
  <si>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</si>
  <si>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</si>
  <si>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</si>
  <si>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</si>
  <si>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</si>
  <si>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</si>
  <si>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</si>
  <si>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</si>
  <si>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</si>
  <si>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</si>
  <si>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</si>
  <si>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</si>
  <si>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</si>
  <si>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</si>
  <si>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</si>
  <si>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</si>
  <si>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</si>
  <si>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</si>
  <si>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</si>
  <si>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</si>
  <si>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</si>
  <si>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</si>
  <si>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</si>
  <si>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</si>
  <si>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</si>
  <si>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</si>
  <si>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</si>
  <si>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</si>
  <si>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</si>
  <si>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</si>
  <si>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</si>
  <si>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</si>
  <si>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</si>
  <si>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</si>
  <si>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</si>
  <si>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</si>
  <si>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</si>
  <si>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</si>
  <si>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</si>
  <si>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</si>
  <si>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</si>
  <si>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</si>
  <si>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</si>
  <si>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</si>
  <si>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</si>
  <si>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</si>
  <si>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</si>
  <si>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</si>
  <si>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</si>
  <si>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</si>
  <si>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</si>
  <si>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</si>
  <si>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</si>
  <si>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</si>
  <si>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</si>
  <si>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</si>
  <si>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</si>
  <si>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</si>
  <si>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</si>
  <si>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</si>
  <si>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</si>
  <si>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</si>
  <si>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</si>
  <si>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</si>
  <si>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</si>
  <si>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</si>
  <si>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</si>
  <si>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</si>
  <si>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</si>
  <si>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</si>
  <si>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</si>
  <si>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</si>
  <si>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</si>
  <si>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</si>
  <si>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</si>
  <si>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</si>
  <si>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</si>
  <si>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</si>
  <si>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</si>
  <si>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</si>
  <si>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</si>
  <si>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</si>
  <si>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</si>
  <si>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</si>
  <si>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</si>
  <si>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</si>
  <si>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</si>
  <si>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</si>
  <si>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</si>
  <si>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</si>
  <si>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</si>
  <si>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</si>
  <si>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</si>
  <si>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</si>
  <si>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</si>
  <si>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</si>
  <si>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</si>
  <si>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</si>
  <si>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</si>
  <si>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</si>
  <si>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</si>
  <si>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</si>
  <si>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</si>
  <si>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</si>
  <si>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</si>
  <si>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</si>
  <si>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</si>
  <si>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</si>
  <si>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</si>
  <si>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</si>
  <si>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</si>
  <si>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</si>
  <si>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</si>
  <si>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</si>
  <si>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</si>
  <si>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</si>
  <si>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</si>
  <si>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</si>
  <si>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</si>
  <si>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</si>
  <si>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</si>
  <si>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</si>
  <si>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</si>
  <si>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</si>
  <si>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</si>
  <si>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</si>
  <si>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</si>
  <si>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</si>
  <si>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</si>
  <si>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</si>
  <si>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</si>
  <si>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</si>
  <si>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</si>
  <si>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</si>
  <si>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</si>
  <si>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</si>
  <si>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</si>
  <si>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</si>
  <si>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</si>
  <si>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</si>
  <si>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</si>
  <si>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</si>
  <si>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</si>
  <si>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</si>
  <si>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</si>
  <si>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</si>
  <si>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</si>
  <si>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</si>
  <si>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</si>
  <si>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</si>
  <si>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</si>
  <si>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</si>
  <si>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</si>
  <si>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</si>
  <si>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</si>
  <si>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</si>
  <si>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</si>
  <si>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</si>
  <si>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</si>
  <si>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</si>
  <si>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</si>
  <si>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</si>
  <si>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</si>
  <si>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</si>
  <si>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</si>
  <si>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</si>
  <si>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</si>
  <si>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</si>
  <si>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</si>
  <si>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</si>
  <si>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</si>
  <si>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</si>
  <si>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</si>
  <si>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</si>
  <si>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</si>
  <si>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</si>
  <si>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</si>
  <si>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</si>
  <si>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</si>
  <si>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</si>
  <si>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</si>
  <si>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</si>
  <si>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</si>
  <si>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</si>
  <si>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</si>
  <si>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</si>
  <si>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</si>
  <si>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</si>
  <si>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</si>
  <si>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</si>
  <si>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</si>
  <si>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</si>
  <si>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</si>
  <si>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</si>
  <si>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</si>
  <si>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</si>
  <si>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</si>
  <si>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</si>
  <si>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</si>
  <si>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</si>
  <si>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</si>
  <si>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</si>
  <si>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</si>
  <si>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</si>
  <si>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</si>
  <si>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</si>
  <si>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</si>
  <si>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</si>
  <si>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</si>
  <si>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</si>
  <si>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</si>
  <si>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</si>
  <si>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</si>
  <si>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</si>
  <si>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</si>
  <si>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</si>
  <si>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</si>
  <si>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</si>
  <si>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</si>
  <si>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</si>
  <si>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</si>
  <si>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</si>
  <si>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</si>
  <si>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</si>
  <si>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</si>
  <si>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</si>
  <si>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</si>
  <si>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</si>
  <si>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</si>
  <si>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</si>
  <si>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</si>
  <si>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</si>
  <si>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</si>
  <si>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</si>
  <si>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</si>
  <si>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</si>
  <si>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</si>
  <si>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</si>
  <si>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</si>
  <si>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</si>
  <si>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</si>
  <si>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</si>
  <si>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</si>
  <si>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</si>
  <si>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</si>
  <si>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</si>
  <si>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</si>
  <si>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</si>
  <si>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</si>
  <si>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</si>
  <si>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</si>
  <si>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</si>
  <si>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</si>
  <si>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</si>
  <si>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</si>
  <si>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</si>
  <si>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</si>
  <si>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</si>
  <si>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</si>
  <si>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</si>
  <si>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</si>
  <si>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</si>
  <si>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</si>
  <si>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</si>
  <si>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</si>
  <si>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</si>
  <si>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</si>
  <si>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</si>
  <si>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</si>
  <si>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</si>
  <si>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</si>
  <si>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</si>
  <si>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</si>
  <si>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</si>
  <si>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</si>
  <si>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</si>
  <si>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</si>
  <si>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</si>
  <si>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</si>
  <si>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</si>
  <si>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</si>
  <si>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</si>
  <si>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</si>
  <si>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</si>
  <si>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</si>
  <si>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</si>
  <si>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</si>
  <si>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</si>
  <si>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</si>
  <si>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</si>
  <si>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</si>
  <si>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</si>
  <si>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</si>
  <si>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</si>
  <si>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</si>
  <si>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</si>
  <si>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</si>
  <si>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</si>
  <si>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</si>
  <si>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</si>
  <si>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</si>
  <si>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</si>
  <si>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</si>
  <si>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</si>
  <si>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</si>
  <si>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</si>
  <si>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</si>
  <si>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</si>
  <si>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</si>
  <si>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</si>
  <si>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</si>
  <si>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</si>
  <si>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</si>
  <si>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</si>
  <si>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</si>
  <si>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</si>
  <si>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</si>
  <si>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</si>
  <si>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</si>
  <si>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</si>
  <si>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</si>
  <si>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</si>
  <si>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</si>
  <si>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</si>
  <si>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</si>
  <si>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</si>
  <si>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</si>
  <si>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</si>
  <si>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</si>
  <si>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</si>
  <si>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</si>
  <si>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</si>
  <si>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</si>
  <si>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</si>
  <si>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</si>
  <si>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</si>
  <si>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</si>
  <si>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</si>
  <si>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</si>
  <si>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</si>
  <si>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</si>
  <si>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</si>
  <si>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</si>
  <si>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</si>
  <si>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</si>
  <si>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</si>
  <si>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</si>
  <si>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</si>
  <si>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</si>
  <si>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</si>
  <si>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</si>
  <si>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</si>
  <si>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</si>
  <si>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</si>
  <si>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</si>
  <si>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</si>
  <si>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</si>
  <si>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</si>
  <si>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</si>
  <si>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</si>
  <si>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</si>
  <si>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</si>
  <si>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</si>
  <si>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</si>
  <si>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</si>
  <si>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</si>
  <si>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</si>
  <si>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</si>
  <si>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</si>
  <si>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</si>
  <si>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</si>
  <si>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</si>
  <si>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</si>
  <si>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</si>
  <si>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</si>
  <si>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</si>
  <si>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</si>
  <si>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</si>
  <si>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</si>
  <si>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</si>
  <si>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</si>
  <si>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</si>
  <si>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</si>
  <si>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</si>
  <si>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</si>
  <si>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</si>
  <si>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</si>
  <si>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</si>
  <si>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</si>
  <si>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</si>
  <si>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</si>
  <si>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</si>
  <si>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</si>
  <si>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</si>
  <si>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</si>
  <si>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</si>
  <si>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</si>
  <si>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</si>
  <si>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</si>
  <si>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</si>
  <si>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</si>
  <si>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</si>
  <si>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</si>
  <si>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</si>
  <si>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</si>
  <si>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</si>
  <si>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</si>
  <si>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</si>
  <si>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</si>
  <si>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</si>
  <si>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</si>
  <si>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</si>
  <si>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</si>
  <si>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</si>
  <si>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</si>
  <si>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</si>
  <si>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</si>
  <si>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</si>
  <si>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</si>
  <si>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</si>
  <si>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</si>
  <si>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</si>
  <si>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</si>
  <si>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</si>
  <si>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</si>
  <si>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</si>
  <si>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</si>
  <si>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</si>
  <si>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</si>
  <si>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</si>
  <si>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</si>
  <si>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</si>
  <si>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</si>
  <si>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</si>
  <si>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</si>
  <si>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</si>
  <si>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</si>
  <si>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</si>
  <si>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</si>
  <si>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</si>
  <si>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</si>
  <si>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</si>
  <si>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</si>
  <si>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</si>
  <si>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</si>
  <si>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</si>
  <si>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</si>
  <si>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</si>
  <si>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</si>
  <si>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</si>
  <si>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</si>
  <si>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</si>
  <si>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</si>
  <si>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</si>
  <si>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</si>
  <si>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</si>
  <si>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</si>
  <si>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</si>
  <si>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</si>
  <si>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</si>
  <si>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</si>
  <si>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</si>
  <si>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</si>
  <si>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</si>
  <si>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</si>
  <si>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</si>
  <si>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</si>
  <si>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</si>
  <si>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</si>
  <si>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</si>
  <si>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</si>
  <si>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</si>
  <si>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</si>
  <si>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</si>
  <si>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</si>
  <si>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</si>
  <si>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</si>
  <si>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</si>
  <si>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</si>
  <si>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</si>
  <si>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</si>
  <si>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</si>
  <si>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</si>
  <si>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</si>
  <si>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</si>
  <si>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</si>
  <si>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</si>
  <si>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</si>
  <si>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</si>
  <si>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</si>
  <si>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</si>
  <si>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</si>
  <si>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</si>
  <si>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</si>
  <si>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</si>
  <si>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</si>
  <si>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</si>
  <si>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</si>
  <si>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</si>
  <si>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</si>
  <si>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</si>
  <si>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</si>
  <si>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</si>
  <si>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</si>
  <si>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</si>
  <si>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</si>
  <si>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</si>
  <si>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</si>
  <si>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</si>
  <si>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</si>
  <si>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</si>
  <si>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</si>
  <si>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</si>
  <si>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</si>
  <si>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</si>
  <si>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</si>
  <si>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</si>
  <si>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</si>
  <si>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</si>
  <si>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</si>
  <si>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</si>
  <si>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</si>
  <si>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</si>
  <si>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</si>
  <si>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</si>
  <si>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</si>
  <si>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</si>
  <si>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</si>
  <si>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</si>
  <si>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</si>
  <si>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</si>
  <si>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</si>
  <si>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</si>
  <si>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</si>
  <si>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</si>
  <si>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</si>
  <si>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</si>
  <si>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</si>
  <si>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</si>
  <si>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</si>
  <si>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</si>
  <si>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</si>
  <si>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</si>
  <si>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</si>
  <si>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</si>
  <si>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</si>
  <si>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</si>
  <si>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</si>
  <si>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</si>
  <si>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</si>
  <si>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</si>
  <si>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</si>
  <si>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</si>
  <si>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</si>
  <si>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</si>
  <si>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</si>
  <si>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</si>
  <si>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</si>
  <si>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</si>
  <si>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</si>
  <si>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</si>
  <si>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</si>
  <si>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</si>
  <si>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</si>
  <si>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</si>
  <si>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</si>
  <si>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</si>
  <si>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</si>
  <si>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</si>
  <si>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</si>
  <si>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</si>
  <si>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</si>
  <si>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</si>
  <si>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</si>
  <si>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</si>
  <si>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</si>
  <si>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</si>
  <si>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</si>
  <si>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</si>
  <si>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</si>
  <si>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</si>
  <si>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</si>
  <si>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</si>
  <si>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</si>
  <si>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</si>
  <si>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</si>
  <si>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</si>
  <si>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</si>
  <si>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</si>
  <si>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</si>
  <si>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</si>
  <si>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</si>
  <si>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</si>
  <si>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</si>
  <si>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</si>
  <si>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</si>
  <si>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</si>
  <si>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</si>
  <si>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</si>
  <si>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</si>
  <si>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</si>
  <si>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</si>
  <si>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</si>
  <si>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</si>
  <si>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</si>
  <si>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</si>
  <si>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</si>
  <si>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</si>
  <si>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</si>
  <si>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</si>
  <si>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</si>
  <si>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</si>
  <si>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</si>
  <si>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</si>
  <si>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</si>
  <si>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</si>
  <si>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</si>
  <si>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</si>
  <si>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</si>
  <si>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</si>
  <si>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</si>
  <si>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</si>
  <si>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</si>
  <si>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</si>
  <si>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</si>
  <si>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</si>
  <si>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</si>
  <si>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</si>
  <si>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</si>
  <si>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</si>
  <si>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</si>
  <si>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</si>
  <si>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</si>
  <si>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</si>
  <si>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</si>
  <si>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</si>
  <si>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</si>
  <si>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</si>
  <si>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</si>
  <si>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</si>
  <si>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</si>
  <si>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</si>
  <si>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</si>
  <si>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</si>
  <si>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</si>
  <si>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</si>
  <si>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</si>
  <si>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</si>
  <si>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</si>
  <si>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</si>
  <si>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</si>
  <si>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</si>
  <si>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</si>
  <si>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</si>
  <si>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</si>
  <si>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</si>
  <si>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</si>
  <si>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</si>
  <si>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</si>
  <si>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</si>
  <si>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</si>
  <si>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</si>
  <si>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</si>
  <si>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</si>
  <si>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</si>
  <si>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</si>
  <si>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</si>
  <si>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</si>
  <si>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</si>
  <si>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</si>
  <si>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</si>
  <si>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</si>
  <si>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</si>
  <si>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</si>
  <si>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</si>
  <si>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</si>
  <si>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</si>
  <si>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</si>
  <si>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</si>
  <si>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</si>
  <si>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</si>
  <si>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</si>
  <si>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</si>
  <si>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</si>
  <si>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</si>
  <si>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</si>
  <si>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</si>
  <si>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</si>
  <si>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</si>
  <si>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</si>
  <si>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</si>
  <si>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</si>
  <si>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</si>
  <si>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</si>
  <si>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</si>
  <si>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</si>
  <si>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</si>
  <si>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</si>
  <si>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</si>
  <si>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</si>
  <si>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</si>
  <si>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</si>
  <si>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</si>
  <si>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</si>
  <si>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</si>
  <si>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</si>
  <si>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</si>
  <si>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</si>
  <si>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</si>
  <si>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</si>
  <si>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</si>
  <si>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</si>
  <si>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</si>
  <si>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</si>
  <si>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</si>
  <si>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</si>
  <si>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</si>
  <si>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</si>
  <si>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</si>
  <si>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</si>
  <si>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</si>
  <si>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</si>
  <si>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</si>
  <si>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</si>
  <si>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</si>
  <si>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</si>
  <si>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</si>
  <si>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</si>
  <si>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</si>
  <si>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</si>
  <si>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</si>
  <si>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</si>
  <si>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</si>
  <si>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</si>
  <si>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</si>
  <si>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</si>
  <si>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</si>
  <si>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</si>
  <si>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</si>
  <si>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</si>
  <si>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</si>
  <si>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</si>
  <si>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</si>
  <si>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</si>
  <si>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</si>
  <si>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</si>
  <si>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</si>
  <si>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</si>
  <si>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</si>
  <si>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</si>
  <si>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</si>
  <si>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</si>
  <si>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</si>
  <si>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</si>
  <si>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</si>
  <si>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</si>
  <si>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</si>
  <si>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</si>
  <si>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</si>
  <si>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</si>
  <si>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</si>
  <si>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</si>
  <si>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</si>
  <si>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</si>
  <si>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</si>
  <si>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</si>
  <si>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</si>
  <si>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</si>
  <si>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</si>
  <si>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</si>
  <si>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</si>
  <si>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</si>
  <si>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</si>
  <si>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</si>
  <si>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</si>
  <si>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</si>
  <si>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</si>
  <si>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</si>
  <si>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</si>
  <si>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</si>
  <si>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</si>
  <si>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</si>
  <si>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</si>
  <si>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</si>
  <si>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</si>
  <si>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</si>
  <si>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</si>
  <si>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</si>
  <si>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</si>
  <si>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</si>
  <si>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</si>
  <si>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</si>
  <si>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</si>
  <si>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</si>
  <si>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</si>
  <si>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</si>
  <si>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</si>
  <si>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</si>
  <si>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</si>
  <si>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</si>
  <si>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</si>
  <si>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</si>
  <si>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</si>
  <si>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</si>
  <si>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</si>
  <si>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</si>
  <si>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</si>
  <si>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</si>
  <si>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</si>
  <si>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</si>
  <si>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</si>
  <si>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</si>
  <si>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</si>
  <si>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</si>
  <si>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</si>
  <si>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</si>
  <si>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</si>
  <si>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</si>
  <si>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</si>
  <si>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</si>
  <si>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</si>
  <si>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</si>
  <si>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</si>
  <si>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</si>
  <si>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</si>
  <si>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</si>
  <si>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</si>
  <si>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</si>
  <si>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</si>
  <si>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</si>
  <si>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</si>
  <si>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</si>
  <si>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</si>
  <si>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</si>
  <si>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</si>
  <si>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</si>
  <si>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</si>
  <si>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</si>
  <si>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</si>
  <si>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</si>
  <si>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</si>
  <si>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</si>
  <si>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</si>
  <si>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</si>
  <si>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</si>
  <si>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</si>
  <si>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</si>
  <si>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</si>
  <si>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</si>
  <si>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</si>
  <si>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</si>
  <si>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</si>
  <si>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</si>
  <si>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</si>
  <si>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</si>
  <si>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</si>
  <si>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</si>
  <si>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</si>
  <si>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</si>
  <si>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</si>
  <si>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</si>
  <si>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</si>
  <si>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</si>
  <si>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</si>
  <si>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</si>
  <si>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</si>
  <si>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</si>
  <si>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</si>
  <si>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</si>
  <si>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</si>
  <si>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</si>
  <si>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</si>
  <si>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</si>
  <si>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</si>
  <si>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</si>
  <si>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</si>
  <si>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</si>
  <si>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</si>
  <si>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</si>
  <si>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</si>
  <si>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</si>
  <si>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</si>
  <si>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</si>
  <si>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</si>
  <si>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</si>
  <si>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</si>
  <si>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</si>
  <si>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</si>
  <si>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</si>
  <si>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</si>
  <si>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</si>
  <si>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</si>
  <si>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</si>
  <si>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</si>
  <si>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</si>
  <si>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</si>
  <si>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</si>
  <si>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</si>
  <si>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</si>
  <si>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</si>
  <si>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</si>
  <si>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</si>
  <si>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</si>
  <si>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</si>
  <si>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</si>
  <si>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</si>
  <si>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</si>
  <si>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</si>
  <si>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</si>
  <si>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</si>
  <si>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</si>
  <si>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</si>
  <si>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</si>
  <si>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</si>
  <si>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</si>
  <si>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</si>
  <si>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</si>
  <si>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</si>
  <si>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</si>
  <si>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</si>
  <si>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</si>
  <si>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</si>
  <si>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</si>
  <si>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</si>
  <si>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</si>
  <si>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</si>
  <si>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</si>
  <si>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</si>
  <si>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</si>
  <si>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</si>
  <si>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</si>
  <si>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</si>
  <si>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</si>
  <si>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</si>
  <si>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</si>
  <si>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</si>
  <si>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</si>
  <si>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</si>
  <si>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</si>
  <si>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</si>
  <si>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</si>
  <si>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</si>
  <si>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</si>
  <si>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</si>
  <si>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</si>
  <si>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</si>
  <si>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</si>
  <si>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</si>
  <si>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</si>
  <si>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</si>
  <si>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</si>
  <si>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</si>
  <si>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</si>
  <si>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</si>
  <si>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</si>
  <si>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</si>
  <si>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</si>
  <si>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</si>
  <si>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</si>
  <si>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</si>
  <si>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</si>
  <si>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</si>
  <si>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</si>
  <si>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</si>
  <si>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</si>
  <si>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</si>
  <si>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</si>
  <si>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</si>
  <si>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</si>
  <si>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</si>
  <si>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</si>
  <si>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</si>
  <si>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</si>
  <si>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</si>
  <si>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</si>
  <si>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</si>
  <si>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</si>
  <si>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</si>
  <si>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</si>
  <si>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</si>
  <si>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</si>
  <si>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</si>
  <si>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</si>
  <si>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</si>
  <si>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</si>
  <si>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</si>
  <si>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</si>
  <si>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</si>
  <si>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</si>
  <si>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</si>
  <si>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</si>
  <si>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</si>
  <si>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</si>
  <si>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</si>
  <si>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</si>
  <si>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</si>
  <si>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</si>
  <si>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</si>
  <si>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</si>
  <si>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</si>
  <si>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</si>
  <si>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</si>
  <si>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</si>
  <si>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</si>
  <si>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</si>
  <si>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</si>
  <si>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</si>
  <si>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</si>
  <si>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</si>
  <si>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</si>
  <si>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</si>
  <si>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</si>
  <si>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</si>
  <si>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</si>
  <si>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</si>
  <si>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</si>
  <si>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</si>
  <si>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</si>
  <si>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</si>
  <si>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</si>
  <si>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</si>
  <si>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</si>
  <si>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</si>
  <si>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</si>
  <si>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</si>
  <si>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</si>
  <si>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</si>
  <si>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</si>
  <si>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</si>
  <si>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</si>
  <si>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</si>
  <si>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</si>
  <si>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</si>
  <si>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</si>
  <si>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</si>
  <si>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</si>
  <si>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</si>
  <si>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</si>
  <si>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</si>
  <si>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</si>
  <si>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</si>
  <si>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</si>
  <si>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</si>
  <si>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</si>
  <si>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</si>
  <si>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</si>
  <si>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</si>
  <si>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</si>
  <si>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</si>
  <si>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</si>
  <si>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</si>
  <si>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</si>
  <si>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</si>
  <si>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</si>
  <si>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</si>
  <si>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</si>
  <si>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</si>
  <si>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</si>
  <si>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</si>
  <si>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</si>
  <si>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</si>
  <si>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</si>
  <si>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</si>
  <si>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</si>
  <si>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</si>
  <si>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</si>
  <si>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</si>
  <si>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</si>
  <si>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</si>
  <si>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</si>
  <si>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</si>
  <si>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</si>
  <si>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</si>
  <si>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</si>
  <si>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</si>
  <si>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</si>
  <si>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</si>
  <si>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</si>
  <si>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</si>
  <si>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</si>
  <si>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</si>
  <si>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</si>
  <si>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</si>
  <si>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</si>
  <si>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</si>
  <si>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</si>
  <si>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</si>
  <si>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</si>
  <si>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</si>
  <si>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</si>
  <si>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</si>
  <si>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</si>
  <si>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</si>
  <si>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</si>
  <si>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</si>
  <si>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</si>
  <si>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</si>
  <si>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</si>
  <si>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</si>
  <si>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</si>
  <si>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</si>
  <si>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</si>
  <si>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</si>
  <si>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</si>
  <si>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</si>
  <si>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</si>
  <si>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</si>
  <si>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</si>
  <si>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</si>
  <si>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</si>
  <si>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</si>
  <si>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</si>
  <si>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</si>
  <si>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</si>
  <si>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</si>
  <si>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</si>
  <si>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</si>
  <si>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</si>
  <si>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</si>
  <si>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</si>
  <si>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</si>
  <si>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</si>
  <si>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</si>
  <si>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</si>
  <si>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</si>
  <si>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</si>
  <si>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</si>
  <si>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</si>
  <si>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</si>
  <si>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</si>
  <si>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</si>
  <si>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</si>
  <si>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</si>
  <si>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</si>
  <si>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</si>
  <si>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</si>
  <si>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</si>
  <si>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</si>
  <si>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</si>
  <si>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</si>
  <si>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</si>
  <si>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</si>
  <si>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</si>
  <si>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</si>
  <si>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</si>
  <si>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</si>
  <si>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</si>
  <si>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</si>
  <si>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</si>
  <si>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</si>
  <si>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</si>
  <si>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</si>
  <si>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</si>
  <si>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</si>
  <si>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</si>
  <si>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</si>
  <si>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</si>
  <si>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</si>
  <si>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</si>
  <si>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</si>
  <si>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</si>
  <si>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</si>
  <si>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</si>
  <si>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</si>
  <si>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</si>
  <si>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</si>
  <si>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</si>
  <si>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</si>
  <si>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</si>
  <si>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</si>
  <si>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</si>
  <si>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</si>
  <si>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</si>
  <si>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</si>
  <si>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</si>
  <si>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</si>
  <si>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</si>
  <si>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</si>
  <si>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</si>
  <si>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</si>
  <si>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</si>
  <si>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</si>
  <si>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</si>
  <si>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</si>
  <si>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</si>
  <si>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</si>
  <si>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</si>
  <si>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</si>
  <si>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</si>
  <si>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</si>
  <si>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</si>
  <si>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</si>
  <si>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</si>
  <si>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</si>
  <si>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</si>
  <si>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</si>
  <si>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</si>
  <si>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</si>
  <si>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</si>
  <si>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</si>
  <si>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</si>
  <si>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</si>
  <si>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</si>
  <si>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</si>
  <si>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</si>
  <si>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</si>
  <si>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</si>
  <si>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</si>
  <si>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</si>
  <si>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</si>
  <si>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</si>
  <si>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</si>
  <si>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</si>
  <si>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</si>
  <si>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</si>
  <si>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</si>
  <si>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</si>
  <si>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</si>
  <si>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</si>
  <si>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</si>
  <si>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</si>
  <si>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</si>
  <si>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</si>
  <si>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</si>
  <si>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</si>
  <si>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</si>
  <si>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</si>
  <si>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</si>
  <si>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</si>
  <si>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</si>
  <si>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</si>
  <si>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</si>
  <si>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</si>
  <si>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</si>
  <si>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</si>
  <si>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</si>
  <si>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</si>
  <si>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</si>
  <si>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</si>
  <si>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</si>
  <si>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</si>
  <si>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</si>
  <si>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</si>
  <si>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</si>
  <si>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</si>
  <si>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</si>
  <si>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</si>
  <si>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</si>
  <si>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</si>
  <si>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</si>
  <si>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</si>
  <si>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</si>
  <si>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</si>
  <si>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</si>
  <si>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</si>
  <si>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</si>
  <si>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</si>
  <si>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</si>
  <si>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</si>
  <si>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</si>
  <si>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</si>
  <si>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</si>
  <si>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</si>
  <si>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</si>
  <si>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</si>
  <si>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</si>
  <si>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</si>
  <si>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</si>
  <si>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</si>
  <si>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</si>
  <si>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</si>
  <si>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</si>
  <si>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</si>
  <si>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</si>
  <si>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</si>
  <si>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</si>
  <si>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</si>
  <si>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</si>
  <si>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</si>
  <si>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</si>
  <si>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</si>
  <si>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</si>
  <si>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</si>
  <si>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</si>
  <si>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</si>
  <si>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</si>
  <si>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</si>
  <si>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</si>
  <si>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</si>
  <si>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</si>
  <si>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</si>
  <si>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</si>
  <si>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</si>
  <si>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</si>
  <si>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</si>
  <si>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</si>
  <si>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</si>
  <si>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</si>
  <si>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</si>
  <si>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</si>
  <si>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</si>
  <si>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</si>
  <si>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</si>
  <si>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</si>
  <si>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</si>
  <si>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</si>
  <si>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</si>
  <si>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</si>
  <si>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</si>
  <si>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</si>
  <si>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</si>
  <si>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</si>
  <si>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</si>
  <si>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</si>
  <si>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</si>
  <si>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</si>
  <si>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</si>
  <si>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</si>
  <si>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</si>
  <si>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</si>
  <si>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</si>
  <si>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</si>
  <si>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</si>
  <si>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</si>
  <si>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</si>
  <si>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</si>
  <si>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</si>
  <si>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</si>
  <si>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</si>
  <si>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</si>
  <si>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</si>
  <si>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</si>
  <si>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</si>
  <si>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</si>
  <si>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</si>
  <si>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</si>
  <si>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</si>
  <si>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</si>
  <si>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</si>
  <si>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</si>
  <si>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</si>
  <si>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</si>
  <si>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</si>
  <si>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</si>
  <si>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</si>
  <si>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</si>
  <si>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</si>
  <si>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</si>
  <si>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</si>
  <si>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</si>
  <si>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</si>
  <si>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</si>
  <si>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</si>
  <si>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</si>
  <si>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</si>
  <si>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</si>
  <si>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</si>
  <si>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</si>
  <si>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</si>
  <si>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</si>
  <si>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</si>
  <si>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</si>
  <si>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</si>
  <si>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</si>
  <si>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</si>
  <si>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</si>
  <si>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</si>
  <si>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</si>
  <si>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</si>
  <si>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</si>
  <si>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</si>
  <si>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</si>
  <si>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</si>
  <si>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</si>
  <si>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</si>
  <si>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</si>
  <si>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</si>
  <si>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</si>
  <si>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</si>
  <si>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</si>
  <si>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</si>
  <si>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</si>
  <si>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</si>
  <si>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</si>
  <si>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</si>
  <si>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</si>
  <si>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</si>
  <si>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</si>
  <si>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</si>
  <si>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</si>
  <si>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</si>
  <si>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</si>
  <si>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</si>
  <si>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</si>
  <si>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</si>
  <si>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</si>
  <si>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</si>
  <si>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</si>
  <si>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</si>
  <si>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</si>
  <si>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</si>
  <si>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</si>
  <si>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</si>
  <si>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</si>
  <si>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</si>
  <si>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</si>
  <si>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</si>
  <si>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</si>
  <si>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</si>
  <si>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</si>
  <si>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</si>
  <si>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</si>
  <si>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</si>
  <si>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</si>
  <si>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</si>
  <si>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</si>
  <si>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</si>
  <si>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</si>
  <si>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</si>
  <si>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</si>
  <si>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</si>
  <si>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</si>
  <si>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</si>
  <si>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</si>
  <si>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</si>
  <si>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</si>
  <si>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</si>
  <si>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</si>
  <si>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</si>
  <si>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</si>
  <si>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</si>
  <si>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</si>
  <si>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</si>
  <si>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</si>
  <si>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</si>
  <si>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</si>
  <si>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</si>
  <si>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</si>
  <si>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</si>
  <si>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</si>
  <si>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</si>
  <si>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</si>
  <si>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</si>
  <si>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</si>
  <si>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</si>
  <si>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</si>
  <si>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</si>
  <si>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</si>
  <si>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</si>
  <si>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</si>
  <si>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</si>
  <si>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</si>
  <si>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</si>
  <si>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</si>
  <si>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</si>
  <si>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</si>
  <si>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</si>
  <si>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</si>
  <si>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</si>
  <si>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</si>
  <si>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</si>
  <si>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</si>
  <si>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</si>
  <si>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</si>
  <si>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</si>
  <si>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</si>
  <si>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</si>
  <si>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</si>
  <si>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</si>
  <si>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</si>
  <si>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</si>
  <si>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</si>
  <si>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</si>
  <si>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</si>
  <si>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</si>
  <si>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</si>
  <si>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</si>
  <si>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</si>
  <si>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</si>
  <si>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</si>
  <si>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</si>
  <si>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</si>
  <si>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</si>
  <si>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</si>
  <si>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</si>
  <si>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</si>
  <si>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</si>
  <si>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</si>
  <si>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</si>
  <si>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</si>
  <si>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</si>
  <si>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</si>
  <si>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</si>
  <si>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</si>
  <si>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</si>
  <si>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</si>
  <si>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</si>
  <si>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</si>
  <si>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</si>
  <si>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</si>
  <si>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</si>
  <si>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</si>
  <si>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</si>
  <si>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</si>
  <si>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</si>
  <si>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</si>
  <si>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</si>
  <si>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</si>
  <si>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</si>
  <si>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</si>
  <si>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</si>
  <si>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</si>
  <si>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</si>
  <si>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</si>
  <si>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</si>
  <si>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</si>
  <si>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</si>
  <si>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</si>
  <si>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</si>
  <si>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</si>
  <si>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</si>
  <si>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</si>
  <si>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</si>
  <si>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</si>
  <si>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</si>
  <si>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</si>
  <si>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</si>
  <si>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</si>
  <si>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</si>
  <si>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</si>
  <si>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</si>
  <si>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</si>
  <si>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</si>
  <si>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</si>
  <si>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</si>
  <si>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</si>
  <si>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</si>
  <si>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</si>
  <si>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</si>
  <si>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</si>
  <si>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</si>
  <si>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</si>
  <si>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</si>
  <si>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</si>
  <si>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</si>
  <si>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</si>
  <si>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</si>
  <si>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</si>
  <si>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</si>
  <si>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</si>
  <si>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</si>
  <si>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</si>
  <si>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</si>
  <si>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</si>
  <si>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</si>
  <si>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</si>
  <si>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</si>
  <si>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</si>
  <si>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</si>
  <si>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</si>
  <si>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</si>
  <si>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</si>
  <si>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</si>
  <si>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</si>
  <si>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</si>
  <si>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</si>
  <si>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</si>
  <si>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</si>
  <si>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</si>
  <si>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</si>
  <si>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</si>
  <si>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</si>
  <si>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</si>
  <si>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</si>
  <si>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</si>
  <si>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</si>
  <si>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</si>
  <si>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</si>
  <si>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</si>
  <si>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</si>
  <si>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</si>
  <si>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</si>
  <si>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</si>
  <si>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</si>
  <si>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</si>
  <si>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</si>
  <si>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</si>
  <si>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</si>
  <si>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</si>
  <si>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</si>
  <si>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</si>
  <si>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</si>
  <si>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</si>
  <si>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</si>
  <si>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</si>
  <si>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</si>
  <si>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</si>
  <si>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</si>
  <si>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</si>
  <si>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</si>
  <si>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</si>
  <si>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</si>
  <si>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</si>
  <si>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</si>
  <si>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</si>
  <si>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</si>
  <si>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</si>
  <si>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</si>
  <si>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</si>
  <si>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</si>
  <si>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</si>
  <si>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</si>
  <si>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</si>
  <si>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</si>
  <si>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</si>
  <si>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</si>
  <si>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</si>
  <si>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</si>
  <si>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</si>
  <si>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</si>
  <si>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</si>
  <si>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</si>
  <si>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</si>
  <si>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</si>
  <si>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</si>
  <si>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</si>
  <si>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</si>
  <si>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</si>
  <si>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</si>
  <si>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</si>
  <si>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</si>
  <si>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</si>
  <si>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</si>
  <si>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</si>
  <si>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</si>
  <si>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</si>
  <si>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</si>
  <si>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</si>
  <si>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</si>
  <si>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</si>
  <si>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</si>
  <si>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</si>
  <si>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</si>
  <si>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</si>
  <si>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</si>
  <si>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</si>
  <si>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</si>
  <si>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</si>
  <si>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</si>
  <si>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</si>
  <si>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</si>
  <si>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</si>
  <si>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</si>
  <si>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</si>
  <si>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</si>
  <si>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</si>
  <si>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</si>
  <si>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</si>
  <si>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</si>
  <si>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</si>
  <si>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</si>
  <si>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</si>
  <si>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</si>
  <si>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</si>
  <si>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</si>
  <si>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</si>
  <si>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</si>
  <si>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</si>
  <si>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</si>
  <si>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</si>
  <si>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</si>
  <si>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</si>
  <si>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</si>
  <si>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</si>
  <si>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</si>
  <si>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</si>
  <si>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</si>
  <si>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</si>
  <si>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</si>
  <si>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</si>
  <si>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</si>
  <si>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</si>
  <si>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</si>
  <si>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</si>
  <si>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</si>
  <si>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</si>
  <si>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</si>
  <si>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</si>
  <si>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</si>
  <si>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</si>
  <si>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</si>
  <si>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</si>
  <si>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</si>
  <si>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</si>
  <si>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</si>
  <si>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</si>
  <si>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</si>
  <si>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</si>
  <si>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</si>
  <si>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</si>
  <si>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</si>
  <si>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</si>
  <si>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</si>
  <si>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</si>
  <si>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</si>
  <si>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</si>
  <si>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</si>
  <si>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</si>
  <si>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</si>
  <si>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</si>
  <si>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</si>
  <si>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</si>
  <si>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</si>
  <si>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</si>
  <si>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</si>
  <si>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</si>
  <si>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</si>
  <si>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</si>
  <si>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</si>
  <si>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</si>
  <si>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</si>
  <si>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</si>
  <si>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</si>
  <si>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</si>
  <si>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</si>
  <si>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</si>
  <si>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</si>
  <si>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</si>
  <si>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</si>
  <si>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</si>
  <si>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</si>
  <si>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</si>
  <si>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</si>
  <si>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</si>
  <si>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</si>
  <si>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</si>
  <si>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</si>
  <si>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</si>
  <si>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</si>
  <si>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</si>
  <si>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</si>
  <si>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</si>
  <si>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</si>
  <si>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</si>
  <si>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</si>
  <si>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</si>
  <si>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</si>
  <si>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</si>
  <si>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</si>
  <si>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</si>
  <si>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</si>
  <si>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</si>
  <si>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</si>
  <si>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</si>
  <si>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</si>
  <si>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</si>
  <si>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</si>
  <si>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</si>
  <si>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</si>
  <si>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</si>
  <si>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</si>
  <si>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</si>
  <si>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</si>
  <si>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</si>
  <si>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</si>
  <si>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</si>
  <si>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</si>
  <si>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</si>
  <si>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</si>
  <si>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</si>
  <si>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</si>
  <si>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</si>
  <si>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</si>
  <si>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</si>
  <si>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</si>
  <si>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</si>
  <si>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</si>
  <si>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</si>
  <si>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</si>
  <si>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</si>
  <si>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</si>
  <si>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</si>
  <si>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</si>
  <si>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</si>
  <si>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</si>
  <si>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</si>
  <si>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</si>
  <si>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</si>
  <si>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</si>
  <si>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</si>
  <si>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</si>
  <si>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</si>
  <si>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</si>
  <si>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</si>
  <si>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</si>
  <si>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</si>
  <si>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</si>
  <si>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</si>
  <si>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</si>
  <si>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</si>
  <si>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</si>
  <si>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</si>
  <si>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</si>
  <si>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</si>
  <si>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</si>
  <si>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</si>
  <si>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</si>
  <si>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</si>
  <si>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</si>
  <si>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</si>
  <si>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</si>
  <si>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</si>
  <si>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</si>
  <si>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</si>
  <si>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</si>
  <si>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</si>
  <si>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</si>
  <si>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</si>
  <si>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</si>
  <si>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</si>
  <si>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</si>
  <si>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</si>
  <si>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</si>
  <si>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</si>
  <si>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</si>
  <si>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</si>
  <si>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</si>
  <si>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</si>
  <si>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</si>
  <si>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</si>
  <si>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</si>
  <si>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</si>
  <si>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</si>
  <si>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</si>
  <si>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</si>
  <si>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</si>
  <si>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</si>
  <si>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</si>
  <si>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</si>
  <si>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</si>
  <si>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</si>
  <si>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</si>
  <si>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</si>
  <si>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</si>
  <si>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</si>
  <si>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</si>
  <si>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</si>
  <si>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</si>
  <si>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</si>
  <si>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</si>
  <si>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</si>
  <si>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</si>
  <si>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</si>
  <si>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</si>
  <si>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</si>
  <si>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</si>
  <si>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</si>
  <si>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</si>
  <si>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</si>
  <si>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</si>
  <si>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</si>
  <si>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</si>
  <si>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</si>
  <si>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</si>
  <si>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</si>
  <si>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</si>
  <si>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</si>
  <si>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</si>
  <si>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</si>
  <si>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</si>
  <si>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</si>
  <si>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</si>
  <si>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</si>
  <si>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</si>
  <si>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</si>
  <si>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</si>
  <si>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</si>
  <si>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</si>
  <si>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</si>
  <si>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</si>
  <si>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</si>
  <si>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</si>
  <si>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</si>
  <si>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</si>
  <si>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</si>
  <si>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</si>
  <si>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</si>
  <si>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</si>
  <si>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</si>
  <si>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</si>
  <si>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</si>
  <si>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</si>
  <si>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</si>
  <si>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</si>
  <si>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</si>
  <si>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</si>
  <si>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</si>
  <si>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</si>
  <si>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</si>
  <si>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</si>
  <si>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</si>
  <si>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</si>
  <si>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</si>
  <si>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</si>
  <si>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</si>
  <si>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</si>
  <si>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</si>
  <si>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</si>
  <si>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</si>
  <si>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</si>
  <si>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</si>
  <si>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</si>
  <si>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</si>
  <si>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</si>
  <si>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</si>
  <si>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</si>
  <si>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</si>
  <si>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</si>
  <si>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</si>
  <si>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</si>
  <si>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</si>
  <si>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</si>
  <si>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</si>
  <si>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</si>
  <si>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</si>
  <si>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</si>
  <si>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</si>
  <si>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</si>
  <si>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</si>
  <si>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</si>
  <si>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</si>
  <si>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</si>
  <si>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</si>
  <si>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</si>
  <si>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</si>
  <si>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</si>
  <si>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</si>
  <si>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</si>
  <si>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</si>
  <si>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</si>
  <si>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</si>
  <si>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</si>
  <si>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</si>
  <si>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</si>
  <si>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</si>
  <si>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</si>
  <si>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</si>
  <si>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</si>
  <si>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</si>
  <si>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</si>
  <si>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</si>
  <si>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</si>
  <si>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</si>
  <si>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</si>
  <si>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</si>
  <si>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</si>
  <si>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</si>
  <si>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</si>
  <si>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</si>
  <si>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</si>
  <si>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</si>
  <si>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</si>
  <si>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</si>
  <si>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</si>
  <si>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</si>
  <si>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</si>
  <si>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</si>
  <si>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</si>
  <si>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</si>
  <si>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</si>
  <si>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</si>
  <si>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</si>
  <si>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</si>
  <si>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</si>
  <si>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</si>
  <si>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</si>
  <si>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</si>
  <si>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</si>
  <si>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</si>
  <si>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</si>
  <si>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</si>
  <si>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</si>
  <si>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</si>
  <si>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</si>
  <si>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</si>
  <si>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</si>
  <si>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</si>
  <si>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</si>
  <si>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</si>
  <si>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</si>
  <si>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</si>
  <si>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</si>
  <si>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</si>
  <si>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</si>
  <si>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</si>
  <si>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</si>
  <si>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</si>
  <si>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</si>
  <si>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</si>
  <si>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</si>
  <si>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</si>
  <si>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</si>
  <si>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</si>
  <si>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</si>
  <si>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</si>
  <si>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</si>
  <si>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</si>
  <si>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</si>
  <si>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</si>
  <si>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</si>
  <si>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</si>
  <si>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</si>
  <si>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</si>
  <si>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</si>
  <si>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</si>
  <si>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</si>
  <si>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</si>
  <si>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</si>
  <si>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</si>
  <si>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</si>
  <si>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</si>
  <si>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</si>
  <si>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</si>
  <si>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</si>
  <si>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</si>
  <si>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</si>
  <si>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</si>
  <si>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</si>
  <si>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</si>
  <si>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</si>
  <si>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</si>
  <si>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</si>
  <si>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</si>
  <si>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</si>
  <si>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</si>
  <si>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</si>
  <si>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</si>
  <si>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</si>
  <si>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</si>
  <si>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</si>
  <si>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</si>
  <si>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</si>
  <si>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</si>
  <si>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</si>
  <si>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</si>
  <si>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</si>
  <si>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</si>
  <si>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</si>
  <si>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</si>
  <si>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</si>
  <si>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</si>
  <si>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</si>
  <si>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</si>
  <si>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</si>
  <si>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</si>
  <si>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</si>
  <si>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</si>
  <si>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</si>
  <si>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</si>
  <si>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</si>
  <si>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</si>
  <si>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</si>
  <si>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</si>
  <si>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</si>
  <si>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</si>
  <si>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</si>
  <si>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</si>
  <si>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</si>
  <si>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</si>
  <si>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</si>
  <si>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</si>
  <si>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</si>
  <si>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</si>
  <si>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</si>
  <si>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</si>
  <si>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</si>
  <si>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</si>
  <si>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</si>
  <si>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</si>
  <si>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</si>
  <si>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</si>
  <si>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</si>
  <si>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</si>
  <si>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</si>
  <si>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</si>
  <si>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</si>
  <si>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</si>
  <si>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</si>
  <si>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</si>
  <si>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</si>
  <si>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</si>
  <si>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</si>
  <si>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</si>
  <si>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</si>
  <si>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</si>
  <si>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</si>
  <si>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</si>
  <si>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</si>
  <si>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</si>
  <si>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</si>
  <si>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</si>
  <si>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</si>
  <si>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</si>
  <si>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</si>
  <si>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</si>
  <si>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</si>
  <si>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</si>
  <si>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</si>
  <si>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</si>
  <si>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</si>
  <si>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</si>
  <si>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</si>
  <si>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</si>
  <si>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</si>
  <si>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</si>
  <si>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</si>
  <si>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</si>
  <si>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</si>
  <si>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</si>
  <si>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</si>
  <si>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</si>
  <si>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</si>
  <si>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</si>
  <si>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</si>
  <si>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</si>
  <si>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</si>
  <si>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</si>
  <si>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</si>
  <si>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</si>
  <si>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</si>
  <si>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</si>
  <si>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</si>
  <si>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</si>
  <si>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</si>
  <si>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</si>
  <si>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</si>
  <si>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</si>
  <si>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</si>
  <si>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</si>
  <si>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</si>
  <si>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</si>
  <si>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</si>
  <si>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</si>
  <si>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</si>
  <si>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</si>
  <si>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</si>
  <si>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</si>
  <si>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</si>
  <si>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</si>
  <si>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</si>
  <si>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</si>
  <si>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</si>
  <si>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</si>
  <si>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</si>
  <si>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</si>
  <si>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</si>
  <si>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</si>
  <si>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</si>
  <si>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</si>
  <si>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</si>
  <si>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</si>
  <si>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</si>
  <si>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</si>
  <si>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</si>
  <si>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</si>
  <si>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</si>
  <si>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</si>
  <si>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</si>
  <si>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</si>
  <si>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</si>
  <si>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</si>
  <si>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</si>
  <si>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</si>
  <si>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</si>
  <si>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</si>
  <si>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</si>
  <si>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</si>
  <si>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</si>
  <si>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</si>
  <si>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</si>
  <si>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</si>
  <si>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</si>
  <si>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</si>
  <si>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</si>
  <si>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</si>
  <si>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</si>
  <si>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</si>
  <si>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</si>
  <si>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</si>
  <si>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</si>
  <si>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</si>
  <si>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</si>
  <si>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</si>
  <si>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</si>
  <si>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</si>
  <si>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</si>
  <si>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</si>
  <si>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</si>
  <si>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</si>
  <si>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</si>
  <si>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</si>
  <si>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</si>
  <si>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</si>
  <si>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</si>
  <si>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</si>
  <si>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</si>
  <si>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</si>
  <si>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</si>
  <si>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</si>
  <si>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</si>
  <si>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</si>
  <si>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</si>
  <si>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</si>
  <si>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</si>
  <si>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</si>
  <si>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</si>
  <si>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</si>
  <si>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</si>
  <si>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</si>
  <si>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</si>
  <si>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</si>
  <si>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</si>
  <si>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</si>
  <si>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</si>
  <si>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</si>
  <si>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</si>
  <si>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</si>
  <si>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</si>
  <si>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</si>
  <si>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</si>
  <si>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</si>
  <si>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</si>
  <si>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</si>
  <si>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</si>
  <si>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</si>
  <si>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</si>
  <si>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</si>
  <si>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</si>
  <si>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</si>
  <si>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</si>
  <si>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</si>
  <si>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</si>
  <si>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</si>
  <si>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</si>
  <si>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</si>
  <si>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</si>
  <si>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</si>
  <si>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</si>
  <si>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</si>
  <si>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</si>
  <si>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</si>
  <si>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</si>
  <si>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</si>
  <si>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</si>
  <si>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</si>
  <si>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</si>
  <si>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</si>
  <si>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</si>
  <si>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</si>
  <si>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</si>
  <si>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</si>
  <si>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</si>
  <si>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</si>
  <si>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</si>
  <si>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</si>
  <si>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</si>
  <si>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</si>
  <si>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</si>
  <si>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</si>
  <si>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</si>
  <si>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</si>
  <si>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</si>
  <si>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</si>
  <si>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</si>
  <si>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</si>
  <si>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</si>
  <si>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</si>
  <si>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</si>
  <si>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</si>
  <si>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</si>
  <si>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</si>
  <si>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</si>
  <si>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</si>
  <si>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</si>
  <si>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</si>
  <si>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</si>
  <si>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</si>
  <si>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</si>
  <si>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</si>
  <si>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</si>
  <si>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</si>
  <si>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</si>
  <si>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</si>
  <si>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</si>
  <si>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</si>
  <si>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</si>
  <si>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</si>
  <si>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</si>
  <si>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</si>
  <si>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</si>
  <si>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</si>
  <si>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</si>
  <si>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</si>
  <si>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</si>
  <si>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</si>
  <si>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</si>
  <si>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</si>
  <si>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</si>
  <si>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</si>
  <si>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</si>
  <si>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</si>
  <si>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</si>
  <si>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</si>
  <si>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</si>
  <si>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</si>
  <si>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</si>
  <si>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</si>
  <si>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</si>
  <si>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</si>
  <si>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</si>
  <si>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</si>
  <si>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</si>
  <si>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</si>
  <si>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</si>
  <si>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</si>
  <si>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</si>
  <si>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</si>
  <si>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</si>
  <si>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</si>
  <si>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</si>
  <si>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</si>
  <si>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</si>
  <si>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</si>
  <si>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</si>
  <si>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</si>
  <si>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</si>
  <si>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</si>
  <si>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</si>
  <si>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</si>
  <si>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</si>
  <si>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</si>
  <si>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</si>
  <si>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</si>
  <si>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</si>
  <si>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</si>
  <si>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</si>
  <si>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</si>
  <si>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</si>
  <si>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</si>
  <si>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</si>
  <si>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</si>
  <si>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</si>
  <si>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</si>
  <si>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</si>
  <si>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</si>
  <si>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</si>
  <si>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</si>
  <si>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</si>
  <si>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</si>
  <si>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</si>
  <si>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</si>
  <si>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</si>
  <si>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</si>
  <si>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</si>
  <si>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</si>
  <si>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</si>
  <si>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</si>
  <si>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</si>
  <si>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</si>
  <si>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</si>
  <si>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</si>
  <si>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</si>
  <si>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</si>
  <si>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</si>
  <si>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</si>
  <si>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</si>
  <si>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</si>
  <si>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</si>
  <si>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</si>
  <si>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</si>
  <si>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</si>
  <si>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</si>
  <si>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</si>
  <si>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</si>
  <si>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</si>
  <si>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</si>
  <si>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</si>
  <si>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</si>
  <si>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</si>
  <si>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</si>
  <si>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</si>
  <si>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</si>
  <si>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</si>
  <si>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</si>
  <si>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</si>
  <si>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</si>
  <si>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</si>
  <si>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</si>
  <si>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</si>
  <si>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</si>
  <si>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</si>
  <si>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</si>
  <si>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</si>
  <si>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</si>
  <si>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</si>
  <si>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</si>
  <si>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</si>
  <si>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</si>
  <si>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</si>
  <si>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</si>
  <si>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</si>
  <si>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</si>
  <si>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</si>
  <si>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</si>
  <si>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</si>
  <si>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</si>
  <si>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</si>
  <si>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</si>
  <si>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</si>
  <si>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</si>
  <si>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</si>
  <si>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</si>
  <si>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</si>
  <si>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</si>
  <si>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</si>
  <si>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</si>
  <si>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</si>
  <si>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</si>
  <si>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</si>
  <si>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</si>
  <si>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</si>
  <si>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</si>
  <si>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</si>
  <si>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</si>
  <si>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</si>
  <si>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</si>
  <si>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</si>
  <si>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</si>
  <si>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</si>
  <si>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</si>
  <si>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</si>
  <si>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</si>
  <si>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</si>
  <si>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</si>
  <si>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</si>
  <si>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</si>
  <si>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</si>
  <si>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</si>
  <si>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</si>
  <si>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</si>
  <si>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</si>
  <si>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</si>
  <si>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</si>
  <si>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</si>
  <si>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</si>
  <si>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</si>
  <si>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</si>
  <si>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</si>
  <si>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</si>
  <si>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</si>
  <si>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</si>
  <si>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</si>
  <si>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</si>
  <si>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</si>
  <si>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</si>
  <si>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</si>
  <si>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</si>
  <si>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</si>
  <si>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</si>
  <si>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</si>
  <si>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</si>
  <si>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</si>
  <si>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</si>
  <si>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</si>
  <si>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</si>
  <si>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</si>
  <si>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</si>
  <si>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</si>
  <si>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</si>
  <si>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</si>
  <si>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</si>
  <si>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</si>
  <si>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</si>
  <si>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</si>
  <si>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</si>
  <si>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</si>
  <si>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</si>
  <si>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</si>
  <si>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</si>
  <si>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</si>
  <si>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</si>
  <si>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</si>
  <si>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</si>
  <si>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</si>
  <si>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</si>
  <si>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</si>
  <si>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</si>
  <si>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</si>
  <si>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</si>
  <si>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</si>
  <si>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</si>
  <si>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</si>
  <si>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</si>
  <si>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</si>
  <si>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</si>
  <si>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</si>
  <si>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</si>
  <si>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</si>
  <si>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</si>
  <si>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</si>
  <si>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</si>
  <si>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</si>
  <si>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</si>
  <si>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</si>
  <si>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</si>
  <si>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</si>
  <si>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</si>
  <si>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</si>
  <si>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</si>
  <si>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</si>
  <si>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</si>
  <si>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</si>
  <si>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</si>
  <si>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</si>
  <si>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</si>
  <si>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</si>
  <si>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</si>
  <si>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</si>
  <si>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</si>
  <si>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</si>
  <si>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</si>
  <si>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</si>
  <si>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</si>
  <si>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</si>
  <si>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</si>
  <si>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</si>
  <si>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</si>
  <si>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</si>
  <si>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</si>
  <si>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</si>
  <si>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</si>
  <si>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</si>
  <si>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</si>
  <si>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</si>
  <si>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</si>
  <si>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</si>
  <si>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</si>
  <si>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</si>
  <si>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</si>
  <si>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</si>
  <si>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</si>
  <si>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</si>
  <si>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</si>
  <si>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</si>
  <si>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</si>
  <si>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</si>
  <si>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</si>
  <si>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</si>
  <si>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</si>
  <si>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</si>
  <si>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</si>
  <si>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</si>
  <si>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</si>
  <si>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</si>
  <si>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</si>
  <si>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</si>
  <si>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</si>
  <si>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</si>
  <si>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</si>
  <si>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</si>
  <si>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</si>
  <si>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</si>
  <si>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</si>
  <si>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</si>
  <si>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</si>
  <si>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</si>
  <si>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</si>
  <si>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</si>
  <si>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</si>
  <si>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</si>
  <si>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</si>
  <si>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</si>
  <si>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</si>
  <si>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</si>
  <si>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</si>
  <si>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</si>
  <si>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</si>
  <si>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</si>
  <si>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</si>
  <si>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</si>
  <si>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</si>
  <si>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</si>
  <si>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</si>
  <si>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</si>
  <si>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</si>
  <si>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</si>
  <si>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</si>
  <si>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</si>
  <si>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</si>
  <si>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</si>
  <si>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</si>
  <si>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</si>
  <si>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</si>
  <si>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</si>
  <si>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</si>
  <si>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</si>
  <si>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</si>
  <si>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</si>
  <si>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</si>
  <si>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</si>
  <si>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</si>
  <si>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</si>
  <si>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</si>
  <si>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</si>
  <si>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</si>
  <si>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</si>
  <si>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</si>
  <si>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</si>
  <si>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</si>
  <si>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</si>
  <si>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</si>
  <si>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</si>
  <si>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</si>
  <si>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</si>
  <si>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</si>
  <si>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</si>
  <si>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</si>
  <si>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</si>
  <si>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</si>
  <si>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</si>
  <si>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</si>
  <si>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</si>
  <si>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</si>
  <si>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</si>
  <si>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</si>
  <si>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</si>
  <si>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</si>
  <si>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</si>
  <si>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</si>
  <si>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</si>
  <si>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</si>
  <si>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</si>
  <si>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</si>
  <si>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</si>
  <si>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</si>
  <si>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</si>
  <si>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</si>
  <si>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</si>
  <si>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</si>
  <si>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</si>
  <si>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</si>
  <si>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</si>
  <si>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</si>
  <si>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</si>
  <si>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</si>
  <si>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</si>
  <si>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</si>
  <si>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</si>
  <si>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</si>
  <si>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</si>
  <si>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</si>
  <si>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</si>
  <si>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</si>
  <si>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</si>
  <si>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</si>
  <si>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</si>
  <si>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</si>
  <si>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</si>
  <si>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</si>
  <si>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</si>
  <si>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</si>
  <si>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</si>
  <si>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</si>
  <si>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</si>
  <si>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</si>
  <si>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</si>
  <si>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</si>
  <si>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</si>
  <si>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</si>
  <si>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</si>
  <si>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</si>
  <si>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</si>
  <si>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</si>
  <si>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</si>
  <si>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</si>
  <si>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</si>
  <si>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</si>
  <si>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</si>
  <si>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</si>
  <si>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</si>
  <si>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</si>
  <si>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</si>
  <si>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</si>
  <si>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</si>
  <si>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</si>
  <si>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</si>
  <si>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</si>
  <si>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</si>
  <si>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</si>
  <si>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</si>
  <si>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</si>
  <si>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</si>
  <si>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</si>
  <si>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</si>
  <si>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</si>
  <si>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</si>
  <si>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</si>
  <si>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</si>
  <si>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</si>
  <si>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</si>
  <si>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</si>
  <si>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</si>
  <si>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</si>
  <si>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</si>
  <si>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</si>
  <si>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</si>
  <si>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</si>
  <si>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</si>
  <si>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</si>
  <si>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</si>
  <si>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</si>
  <si>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</si>
  <si>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</si>
  <si>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</si>
  <si>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</si>
  <si>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</si>
  <si>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</si>
  <si>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</si>
  <si>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</si>
  <si>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</si>
  <si>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</si>
  <si>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</si>
  <si>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</si>
  <si>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</si>
  <si>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</si>
  <si>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</si>
  <si>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</si>
  <si>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</si>
  <si>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</si>
  <si>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</si>
  <si>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</si>
  <si>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</si>
  <si>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</si>
  <si>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</si>
  <si>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</si>
  <si>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</si>
  <si>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</si>
  <si>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</si>
  <si>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</si>
  <si>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</si>
  <si>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</si>
  <si>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</si>
  <si>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</si>
  <si>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</si>
  <si>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</si>
  <si>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</si>
  <si>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</si>
  <si>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</si>
  <si>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</si>
  <si>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</si>
  <si>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</si>
  <si>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</si>
  <si>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</si>
  <si>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</si>
  <si>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</si>
  <si>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</si>
  <si>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</si>
  <si>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</si>
  <si>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</si>
  <si>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</si>
  <si>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</si>
  <si>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</si>
  <si>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</si>
  <si>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</si>
  <si>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</si>
  <si>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</si>
  <si>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</si>
  <si>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</si>
  <si>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</si>
  <si>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</si>
  <si>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</si>
  <si>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</si>
  <si>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</si>
  <si>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</si>
  <si>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</si>
  <si>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</si>
  <si>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</si>
  <si>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</si>
  <si>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</si>
  <si>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</si>
  <si>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</si>
  <si>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</si>
  <si>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</si>
  <si>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</si>
  <si>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</si>
  <si>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</si>
  <si>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</si>
  <si>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</si>
  <si>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</si>
  <si>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</si>
  <si>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</si>
  <si>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</si>
  <si>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</si>
  <si>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</si>
  <si>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</si>
  <si>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</si>
  <si>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</si>
  <si>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</si>
  <si>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</si>
  <si>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</si>
  <si>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</si>
  <si>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</si>
  <si>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</si>
  <si>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</si>
  <si>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</si>
  <si>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</si>
  <si>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</si>
  <si>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</si>
  <si>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</si>
  <si>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</si>
  <si>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</si>
  <si>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</si>
  <si>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</si>
  <si>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</si>
  <si>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</si>
  <si>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</si>
  <si>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</si>
  <si>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</si>
  <si>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</si>
  <si>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</si>
  <si>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</si>
  <si>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</si>
  <si>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</si>
  <si>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</si>
  <si>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</si>
  <si>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</si>
  <si>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</si>
  <si>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</si>
  <si>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</si>
  <si>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</si>
  <si>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</si>
  <si>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</si>
  <si>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</si>
  <si>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</si>
  <si>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</si>
  <si>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</si>
  <si>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</si>
  <si>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</si>
  <si>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</si>
  <si>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</si>
  <si>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</si>
  <si>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</si>
  <si>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</si>
  <si>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</si>
  <si>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</si>
  <si>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</si>
  <si>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</si>
  <si>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</si>
  <si>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</si>
  <si>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</si>
  <si>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</si>
  <si>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</si>
  <si>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</si>
  <si>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</si>
  <si>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</si>
  <si>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</si>
  <si>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</si>
  <si>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</si>
  <si>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</si>
  <si>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</si>
  <si>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</si>
  <si>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</si>
  <si>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</si>
  <si>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</si>
  <si>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</si>
  <si>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</si>
  <si>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</si>
  <si>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</si>
  <si>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</si>
  <si>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</si>
  <si>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</si>
  <si>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</si>
  <si>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</si>
  <si>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</si>
  <si>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</si>
  <si>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</si>
  <si>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</si>
  <si>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</si>
  <si>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</si>
  <si>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</si>
  <si>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</si>
  <si>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</si>
  <si>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</si>
  <si>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</si>
  <si>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</si>
  <si>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</si>
  <si>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</si>
  <si>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</si>
  <si>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</si>
  <si>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</si>
  <si>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</si>
  <si>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</si>
  <si>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</si>
  <si>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</si>
  <si>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</si>
  <si>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</si>
  <si>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</si>
  <si>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</si>
  <si>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</si>
  <si>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</si>
  <si>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</si>
  <si>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</si>
  <si>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</si>
  <si>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</si>
  <si>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</si>
  <si>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</si>
  <si>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</si>
  <si>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</si>
  <si>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</si>
  <si>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</si>
  <si>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</si>
  <si>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</si>
  <si>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</si>
  <si>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</si>
  <si>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</si>
  <si>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</si>
  <si>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</si>
  <si>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</si>
  <si>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</si>
  <si>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</si>
  <si>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</si>
  <si>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</si>
  <si>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</si>
  <si>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</si>
  <si>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</si>
  <si>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</si>
  <si>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</si>
  <si>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</si>
  <si>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</si>
  <si>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</si>
  <si>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</si>
  <si>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</si>
  <si>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</si>
  <si>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</si>
  <si>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</si>
  <si>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</si>
  <si>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</si>
  <si>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</si>
  <si>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</si>
  <si>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</si>
  <si>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</si>
  <si>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</si>
  <si>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</si>
  <si>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</si>
  <si>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</si>
  <si>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</si>
  <si>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</si>
  <si>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</si>
  <si>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</si>
  <si>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</si>
  <si>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</si>
  <si>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</si>
  <si>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</si>
  <si>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</si>
  <si>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</si>
  <si>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</si>
  <si>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</si>
  <si>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</si>
  <si>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</si>
  <si>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</si>
  <si>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</si>
  <si>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</si>
  <si>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</si>
  <si>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</si>
  <si>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</si>
  <si>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</si>
  <si>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</si>
  <si>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</si>
  <si>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</si>
  <si>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</si>
  <si>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</si>
  <si>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</si>
  <si>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</si>
  <si>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</si>
  <si>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</si>
  <si>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</si>
  <si>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</si>
  <si>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</si>
  <si>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</si>
  <si>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</si>
  <si>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</si>
  <si>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</si>
  <si>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</si>
  <si>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</si>
  <si>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</si>
  <si>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</si>
  <si>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</si>
  <si>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</si>
  <si>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</si>
  <si>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</si>
  <si>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</si>
  <si>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</si>
  <si>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</si>
  <si>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</si>
  <si>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</si>
  <si>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</si>
  <si>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</si>
  <si>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</si>
  <si>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</si>
  <si>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</si>
  <si>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</si>
  <si>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</si>
  <si>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</si>
  <si>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</si>
  <si>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</si>
  <si>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</si>
  <si>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</si>
  <si>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</si>
  <si>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</si>
  <si>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</si>
  <si>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</si>
  <si>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</si>
  <si>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</si>
  <si>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</si>
  <si>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</si>
  <si>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</si>
  <si>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</si>
  <si>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</si>
  <si>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</si>
  <si>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</si>
  <si>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</si>
  <si>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</si>
  <si>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</si>
  <si>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</si>
  <si>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</si>
  <si>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</si>
  <si>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</si>
  <si>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</si>
  <si>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</si>
  <si>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</si>
  <si>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</si>
  <si>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</si>
  <si>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</si>
  <si>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</si>
  <si>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</si>
  <si>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</si>
  <si>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</si>
  <si>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</si>
  <si>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</si>
  <si>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</si>
  <si>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</si>
  <si>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</si>
  <si>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</si>
  <si>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</si>
  <si>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</si>
  <si>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</si>
  <si>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</si>
  <si>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</si>
  <si>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</si>
  <si>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</si>
  <si>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</si>
  <si>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</si>
  <si>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</si>
  <si>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</si>
  <si>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</si>
  <si>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</si>
  <si>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</si>
  <si>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</si>
  <si>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</si>
  <si>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</si>
  <si>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</si>
  <si>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</si>
  <si>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</si>
  <si>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</si>
  <si>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</si>
  <si>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</si>
  <si>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</si>
  <si>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</si>
  <si>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</si>
  <si>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</si>
  <si>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</si>
  <si>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</si>
  <si>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</si>
  <si>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</si>
  <si>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</si>
  <si>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</si>
  <si>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</si>
  <si>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</si>
  <si>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</si>
  <si>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</si>
  <si>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</si>
  <si>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</si>
  <si>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</si>
  <si>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</si>
  <si>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</si>
  <si>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</si>
  <si>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</si>
  <si>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</si>
  <si>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</si>
  <si>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</si>
  <si>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</si>
  <si>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</si>
  <si>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</si>
  <si>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</si>
  <si>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</si>
  <si>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</si>
  <si>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</si>
  <si>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</si>
  <si>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</si>
  <si>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</si>
  <si>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</si>
  <si>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</si>
  <si>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</si>
  <si>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</si>
  <si>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</si>
  <si>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</si>
  <si>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</si>
  <si>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</si>
  <si>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</si>
  <si>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</si>
  <si>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</si>
  <si>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</si>
  <si>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</si>
  <si>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</si>
  <si>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</si>
  <si>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</si>
  <si>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</si>
  <si>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</si>
  <si>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</si>
  <si>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</si>
  <si>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</si>
  <si>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</si>
  <si>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</si>
  <si>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</si>
  <si>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</si>
  <si>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</si>
  <si>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</si>
  <si>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</si>
  <si>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</si>
  <si>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</si>
  <si>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</si>
  <si>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</si>
  <si>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</si>
  <si>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</si>
  <si>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</si>
  <si>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</si>
  <si>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</si>
  <si>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</si>
  <si>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</si>
  <si>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</si>
  <si>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</si>
  <si>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</si>
  <si>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</si>
  <si>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</si>
  <si>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</si>
  <si>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</si>
  <si>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</si>
  <si>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</si>
  <si>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</si>
  <si>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</si>
  <si>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</si>
  <si>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</si>
  <si>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</si>
  <si>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</si>
  <si>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</si>
  <si>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</si>
  <si>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</si>
  <si>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</si>
  <si>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</si>
  <si>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</si>
  <si>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</si>
  <si>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</si>
  <si>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</si>
  <si>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</si>
  <si>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</si>
  <si>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</si>
  <si>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</si>
  <si>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</si>
  <si>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</si>
  <si>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</si>
  <si>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</si>
  <si>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</si>
  <si>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</si>
  <si>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</si>
  <si>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</si>
  <si>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</si>
  <si>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</si>
  <si>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</si>
  <si>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</si>
  <si>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</si>
  <si>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</si>
  <si>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</si>
  <si>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</si>
  <si>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</si>
  <si>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</si>
  <si>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</si>
  <si>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</si>
  <si>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</si>
  <si>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</si>
  <si>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</si>
  <si>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</si>
  <si>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</si>
  <si>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</si>
  <si>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</si>
  <si>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</si>
  <si>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</si>
  <si>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</si>
  <si>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</si>
  <si>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</si>
  <si>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</si>
  <si>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</si>
  <si>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</si>
  <si>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</si>
  <si>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</si>
  <si>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</si>
  <si>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</si>
  <si>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</si>
  <si>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</si>
  <si>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</si>
  <si>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</si>
  <si>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</si>
  <si>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</si>
  <si>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</si>
  <si>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</si>
  <si>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</si>
  <si>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</si>
  <si>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</si>
  <si>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</si>
  <si>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</si>
  <si>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</si>
  <si>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</si>
  <si>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</si>
  <si>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</si>
  <si>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</si>
  <si>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</si>
  <si>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</si>
  <si>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</si>
  <si>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</si>
  <si>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</si>
  <si>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</si>
  <si>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</si>
  <si>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</si>
  <si>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</si>
  <si>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</si>
  <si>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</si>
  <si>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</si>
  <si>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</si>
  <si>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</si>
  <si>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</si>
  <si>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</si>
  <si>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</si>
  <si>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</si>
  <si>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</si>
  <si>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</si>
  <si>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</si>
  <si>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</si>
  <si>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</si>
  <si>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</si>
  <si>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</si>
  <si>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</si>
  <si>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</si>
  <si>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</si>
  <si>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</si>
  <si>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</si>
  <si>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</si>
  <si>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</si>
  <si>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</si>
  <si>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</si>
  <si>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</si>
  <si>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</si>
  <si>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</si>
  <si>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</si>
  <si>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</si>
  <si>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</si>
  <si>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</si>
  <si>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</si>
  <si>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</si>
  <si>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</si>
  <si>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</si>
  <si>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</si>
  <si>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</si>
  <si>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</si>
  <si>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</si>
  <si>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</si>
  <si>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</si>
  <si>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</si>
  <si>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</si>
  <si>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</si>
  <si>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</si>
  <si>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</si>
  <si>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</si>
  <si>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</si>
  <si>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</si>
  <si>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</si>
  <si>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</si>
  <si>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</si>
  <si>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</si>
  <si>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</si>
  <si>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</si>
  <si>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</si>
  <si>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</si>
  <si>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</si>
  <si>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</si>
  <si>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</si>
  <si>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</si>
  <si>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</si>
  <si>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</si>
  <si>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</si>
  <si>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</si>
  <si>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</si>
  <si>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</si>
  <si>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</si>
  <si>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</si>
  <si>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</si>
  <si>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</si>
  <si>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</si>
  <si>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</si>
  <si>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</si>
  <si>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</si>
  <si>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</si>
  <si>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</si>
  <si>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</si>
  <si>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</si>
  <si>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</si>
  <si>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</si>
  <si>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</si>
  <si>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</si>
  <si>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</si>
  <si>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</si>
  <si>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</si>
  <si>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</si>
  <si>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</si>
  <si>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</si>
  <si>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</si>
  <si>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</si>
  <si>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</si>
  <si>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</si>
  <si>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</si>
  <si>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</si>
  <si>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</si>
  <si>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</si>
  <si>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</si>
  <si>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</si>
  <si>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</si>
  <si>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</si>
  <si>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</si>
  <si>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</si>
  <si>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</si>
  <si>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</si>
  <si>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</si>
  <si>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</si>
  <si>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</si>
  <si>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</si>
  <si>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</si>
  <si>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</si>
  <si>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</si>
  <si>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</si>
  <si>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</si>
  <si>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</si>
  <si>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</si>
  <si>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</si>
  <si>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</si>
  <si>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</si>
  <si>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</si>
  <si>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</si>
  <si>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</si>
  <si>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</si>
  <si>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</si>
  <si>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</si>
  <si>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</si>
  <si>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</si>
  <si>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</si>
  <si>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</si>
  <si>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</si>
  <si>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</si>
  <si>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</si>
  <si>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</si>
  <si>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</si>
  <si>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</si>
  <si>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</si>
  <si>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</si>
  <si>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</si>
  <si>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</si>
  <si>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</si>
  <si>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</si>
  <si>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</si>
  <si>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</si>
  <si>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</si>
  <si>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</si>
  <si>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</si>
  <si>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</si>
  <si>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</si>
  <si>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</si>
  <si>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</si>
  <si>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</si>
  <si>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</si>
  <si>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</si>
  <si>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</si>
  <si>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</si>
  <si>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</si>
  <si>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</si>
  <si>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</si>
  <si>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</si>
  <si>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</si>
  <si>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</si>
  <si>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</si>
  <si>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</si>
  <si>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</si>
  <si>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</si>
  <si>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</si>
  <si>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</si>
  <si>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</si>
  <si>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</si>
  <si>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</si>
  <si>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</si>
  <si>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</si>
  <si>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</si>
  <si>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</si>
  <si>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</si>
  <si>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</si>
  <si>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</si>
  <si>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</si>
  <si>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</si>
  <si>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</si>
  <si>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</si>
  <si>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</si>
  <si>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</si>
  <si>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</si>
  <si>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</si>
  <si>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</si>
  <si>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</si>
  <si>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</si>
  <si>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</si>
  <si>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</si>
  <si>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</si>
  <si>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</si>
  <si>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</si>
  <si>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</si>
  <si>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</si>
  <si>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</si>
  <si>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</si>
  <si>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</si>
  <si>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</si>
  <si>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</si>
  <si>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</si>
  <si>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</si>
  <si>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</si>
  <si>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</si>
  <si>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</si>
  <si>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</si>
  <si>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</si>
  <si>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</si>
  <si>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</si>
  <si>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</si>
  <si>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</si>
  <si>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</si>
  <si>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</si>
  <si>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</si>
  <si>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</si>
  <si>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</si>
  <si>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</si>
  <si>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</si>
  <si>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</si>
  <si>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</si>
  <si>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</si>
  <si>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</si>
  <si>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</si>
  <si>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</si>
  <si>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</si>
  <si>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</si>
  <si>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</si>
  <si>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</si>
  <si>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</si>
  <si>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</si>
  <si>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</si>
  <si>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</si>
  <si>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</si>
  <si>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</si>
  <si>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</si>
  <si>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</si>
  <si>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</si>
  <si>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</si>
  <si>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</si>
  <si>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</si>
  <si>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</si>
  <si>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</si>
  <si>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</si>
  <si>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</si>
  <si>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</si>
  <si>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</si>
  <si>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</si>
  <si>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</si>
  <si>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</si>
  <si>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</si>
  <si>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</si>
  <si>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</si>
  <si>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</si>
  <si>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</si>
  <si>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</si>
  <si>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</si>
  <si>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</si>
  <si>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</si>
  <si>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</si>
  <si>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</si>
  <si>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</si>
  <si>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</si>
  <si>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</si>
  <si>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</si>
  <si>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</si>
  <si>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</si>
  <si>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</si>
  <si>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</si>
  <si>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</si>
  <si>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</si>
  <si>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</si>
  <si>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</si>
  <si>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</si>
  <si>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</si>
  <si>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</si>
  <si>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</si>
  <si>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</si>
  <si>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</si>
  <si>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</si>
  <si>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</si>
  <si>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</si>
  <si>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</si>
  <si>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</si>
  <si>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</si>
  <si>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</si>
  <si>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</si>
  <si>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</si>
  <si>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</si>
  <si>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</si>
  <si>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</si>
  <si>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</si>
  <si>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</si>
  <si>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</si>
  <si>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</si>
  <si>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</si>
  <si>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</si>
  <si>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</si>
  <si>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</si>
  <si>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</si>
  <si>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</si>
  <si>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</si>
  <si>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</si>
  <si>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</si>
  <si>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</si>
  <si>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</si>
  <si>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</si>
  <si>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</si>
  <si>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</si>
  <si>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</si>
  <si>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</si>
  <si>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</si>
  <si>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</si>
  <si>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</si>
  <si>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</si>
  <si>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</si>
  <si>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</si>
  <si>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</si>
  <si>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</si>
  <si>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</si>
  <si>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</si>
  <si>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</si>
  <si>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</si>
  <si>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</si>
  <si>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</si>
  <si>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</si>
  <si>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</si>
  <si>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</si>
  <si>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</si>
  <si>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</si>
  <si>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</si>
  <si>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</si>
  <si>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</si>
  <si>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</si>
  <si>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</si>
  <si>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</si>
  <si>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</si>
  <si>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</si>
  <si>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</si>
  <si>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</si>
  <si>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</si>
  <si>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</si>
  <si>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</si>
  <si>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</si>
  <si>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</si>
  <si>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</si>
  <si>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</si>
  <si>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</si>
  <si>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</si>
  <si>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</si>
  <si>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</si>
  <si>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</si>
  <si>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</si>
  <si>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</si>
  <si>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</si>
  <si>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</si>
  <si>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</si>
  <si>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</si>
  <si>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</si>
  <si>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</si>
  <si>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</si>
  <si>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</si>
  <si>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</si>
  <si>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</si>
  <si>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</si>
  <si>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</si>
  <si>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</si>
  <si>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</si>
  <si>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</si>
  <si>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</si>
  <si>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</si>
  <si>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</si>
  <si>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</si>
  <si>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</si>
  <si>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</si>
  <si>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</si>
  <si>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</si>
  <si>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</si>
  <si>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</si>
  <si>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</si>
  <si>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</si>
  <si>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</si>
  <si>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</si>
  <si>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</si>
  <si>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</si>
  <si>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</si>
  <si>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</si>
  <si>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</si>
  <si>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</si>
  <si>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</si>
  <si>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</si>
  <si>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</si>
  <si>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</si>
  <si>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</si>
  <si>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</si>
  <si>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</si>
  <si>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</si>
  <si>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</si>
  <si>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</si>
  <si>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</si>
  <si>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</si>
  <si>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</si>
  <si>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</si>
  <si>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</si>
  <si>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</si>
  <si>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</si>
  <si>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</si>
  <si>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</si>
  <si>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</si>
  <si>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</si>
  <si>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</si>
  <si>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</si>
  <si>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</si>
  <si>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</si>
  <si>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</si>
  <si>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</si>
  <si>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</si>
  <si>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</si>
  <si>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</si>
  <si>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</si>
  <si>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</si>
  <si>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</si>
  <si>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</si>
  <si>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</si>
  <si>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</si>
  <si>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</si>
  <si>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</si>
  <si>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</si>
  <si>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</si>
  <si>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</si>
  <si>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</si>
  <si>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</si>
  <si>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</si>
  <si>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</si>
  <si>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</si>
  <si>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</si>
  <si>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</si>
  <si>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</si>
  <si>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</si>
  <si>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</si>
  <si>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</si>
  <si>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</si>
  <si>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</si>
  <si>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</si>
  <si>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</si>
  <si>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</si>
  <si>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</si>
  <si>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</si>
  <si>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</si>
  <si>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</si>
  <si>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</si>
  <si>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</si>
  <si>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</si>
  <si>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</si>
  <si>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</si>
  <si>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</si>
  <si>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</si>
  <si>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</si>
  <si>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</si>
  <si>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</si>
  <si>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</si>
  <si>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</si>
  <si>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</si>
  <si>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</si>
  <si>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</si>
  <si>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</si>
  <si>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</si>
  <si>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</si>
  <si>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</si>
  <si>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</si>
  <si>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</si>
  <si>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</si>
  <si>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</si>
  <si>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</si>
  <si>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</si>
  <si>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</si>
  <si>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</si>
  <si>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</si>
  <si>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</si>
  <si>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</si>
  <si>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</si>
  <si>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</si>
  <si>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</si>
  <si>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</si>
  <si>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</si>
  <si>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</si>
  <si>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</si>
  <si>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</si>
  <si>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</si>
  <si>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</si>
  <si>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</si>
  <si>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</si>
  <si>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</si>
  <si>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</si>
  <si>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</si>
  <si>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</si>
  <si>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</si>
  <si>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</si>
  <si>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</si>
  <si>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</si>
  <si>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</si>
  <si>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</si>
  <si>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</si>
  <si>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</si>
  <si>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</si>
  <si>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</si>
  <si>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</si>
  <si>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</si>
  <si>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</si>
  <si>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</si>
  <si>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</si>
  <si>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</si>
  <si>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</si>
  <si>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</si>
  <si>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</si>
  <si>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</si>
  <si>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</si>
  <si>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</si>
  <si>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</si>
  <si>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</si>
  <si>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</si>
  <si>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</si>
  <si>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</si>
  <si>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</si>
  <si>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</si>
  <si>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</si>
  <si>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</si>
  <si>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</si>
  <si>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</si>
  <si>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</si>
  <si>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</si>
  <si>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</si>
  <si>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</si>
  <si>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</si>
  <si>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</si>
  <si>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</si>
  <si>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</si>
  <si>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</si>
  <si>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</si>
  <si>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</si>
  <si>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</si>
  <si>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</si>
  <si>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</si>
  <si>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</si>
  <si>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</si>
  <si>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</si>
  <si>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</si>
  <si>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</si>
  <si>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</si>
  <si>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</si>
  <si>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</si>
  <si>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</si>
  <si>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</si>
  <si>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</si>
  <si>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</si>
  <si>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</si>
  <si>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</si>
  <si>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</si>
  <si>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</si>
  <si>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</si>
  <si>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</si>
  <si>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</si>
  <si>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</si>
  <si>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</si>
  <si>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</si>
  <si>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</si>
  <si>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</si>
  <si>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</si>
  <si>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</si>
  <si>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</si>
  <si>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</si>
  <si>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</si>
  <si>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</si>
  <si>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</si>
  <si>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</si>
  <si>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</si>
  <si>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</si>
  <si>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</si>
  <si>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</si>
  <si>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</si>
  <si>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</si>
  <si>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</si>
  <si>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</si>
  <si>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</si>
  <si>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</si>
  <si>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</si>
  <si>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</si>
  <si>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</si>
  <si>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</si>
  <si>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</si>
  <si>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</si>
  <si>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</si>
  <si>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</si>
  <si>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</si>
  <si>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</si>
  <si>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</si>
  <si>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</si>
  <si>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</si>
  <si>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</si>
  <si>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</si>
  <si>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</si>
  <si>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</si>
  <si>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</si>
  <si>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</si>
  <si>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</si>
  <si>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</si>
  <si>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</si>
  <si>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</si>
  <si>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</si>
  <si>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</si>
  <si>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</si>
  <si>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</si>
  <si>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</si>
  <si>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</si>
  <si>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</si>
  <si>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</si>
  <si>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</si>
  <si>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</si>
  <si>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</si>
  <si>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</si>
  <si>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</si>
  <si>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</si>
  <si>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</si>
  <si>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</si>
  <si>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</si>
  <si>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</si>
  <si>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</si>
  <si>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</si>
  <si>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</si>
  <si>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</si>
  <si>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</si>
  <si>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</si>
  <si>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</si>
  <si>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</si>
  <si>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</si>
  <si>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</si>
  <si>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</si>
  <si>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</si>
  <si>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</si>
  <si>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</si>
  <si>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</si>
  <si>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</si>
  <si>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</si>
  <si>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</si>
  <si>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</si>
  <si>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</si>
  <si>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</si>
  <si>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</si>
  <si>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</si>
  <si>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</si>
  <si>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</si>
  <si>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</si>
  <si>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</si>
  <si>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</si>
  <si>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</si>
  <si>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</si>
  <si>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</si>
  <si>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</si>
  <si>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</si>
  <si>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</si>
  <si>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</si>
  <si>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</si>
  <si>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</si>
  <si>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</si>
  <si>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</si>
  <si>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</si>
  <si>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</si>
  <si>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</si>
  <si>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</si>
  <si>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</si>
  <si>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</si>
  <si>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</si>
  <si>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</si>
  <si>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</si>
  <si>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</si>
  <si>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</si>
  <si>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</si>
  <si>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</si>
  <si>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</si>
  <si>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</si>
  <si>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</si>
  <si>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</si>
  <si>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</si>
  <si>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</si>
  <si>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</si>
  <si>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</si>
  <si>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</si>
  <si>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</si>
  <si>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</si>
  <si>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</si>
  <si>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</si>
  <si>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</si>
  <si>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</si>
  <si>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</si>
  <si>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</si>
  <si>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</si>
  <si>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</si>
  <si>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</si>
  <si>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</si>
  <si>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</si>
  <si>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</si>
  <si>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</si>
  <si>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</si>
  <si>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</si>
  <si>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</si>
  <si>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</si>
  <si>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</si>
  <si>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</si>
  <si>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</si>
  <si>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</si>
  <si>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</si>
  <si>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</si>
  <si>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</si>
  <si>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</si>
  <si>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</si>
  <si>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</si>
  <si>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</si>
  <si>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</si>
  <si>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</si>
  <si>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</si>
  <si>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</si>
  <si>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</si>
  <si>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</si>
  <si>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</si>
  <si>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</si>
  <si>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</si>
  <si>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</si>
  <si>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</si>
  <si>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</si>
  <si>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</si>
  <si>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</si>
  <si>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</si>
  <si>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</si>
  <si>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</si>
  <si>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</si>
  <si>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</si>
  <si>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</si>
  <si>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</si>
  <si>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</si>
  <si>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</si>
  <si>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</si>
  <si>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</si>
  <si>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</si>
  <si>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</si>
  <si>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</si>
  <si>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</si>
  <si>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</si>
  <si>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</si>
  <si>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</si>
  <si>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</si>
  <si>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</si>
  <si>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</si>
  <si>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</si>
  <si>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</si>
  <si>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</si>
  <si>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</si>
  <si>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</si>
  <si>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</si>
  <si>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</si>
  <si>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</si>
  <si>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</si>
  <si>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</si>
  <si>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</si>
  <si>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</si>
  <si>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</si>
  <si>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</si>
  <si>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</si>
  <si>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</si>
  <si>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</si>
  <si>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</si>
  <si>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</si>
  <si>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</si>
  <si>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</si>
  <si>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</si>
  <si>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</si>
  <si>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</si>
  <si>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</si>
  <si>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</si>
  <si>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</si>
  <si>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</si>
  <si>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</si>
  <si>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</si>
  <si>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</si>
  <si>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</si>
  <si>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</si>
  <si>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</si>
  <si>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</si>
  <si>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</si>
  <si>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</si>
  <si>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</si>
  <si>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</si>
  <si>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</si>
  <si>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</si>
  <si>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</si>
  <si>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</si>
  <si>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</si>
  <si>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</si>
  <si>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</si>
  <si>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</si>
  <si>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</si>
  <si>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</si>
  <si>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</si>
  <si>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</si>
  <si>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</si>
  <si>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</si>
  <si>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</si>
  <si>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</si>
  <si>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</si>
  <si>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</si>
  <si>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</si>
  <si>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</si>
  <si>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</si>
  <si>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</si>
  <si>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</si>
  <si>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</si>
  <si>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</si>
  <si>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</si>
  <si>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</si>
  <si>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</si>
  <si>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</si>
  <si>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</si>
  <si>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</si>
  <si>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</si>
  <si>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</si>
  <si>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</si>
  <si>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</si>
  <si>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</si>
  <si>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</si>
  <si>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</si>
  <si>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</si>
  <si>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</si>
  <si>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</si>
  <si>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</si>
  <si>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</si>
  <si>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</si>
  <si>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</si>
  <si>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</si>
  <si>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</si>
  <si>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</si>
  <si>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</si>
  <si>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</si>
  <si>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</si>
  <si>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</si>
  <si>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</si>
  <si>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</si>
  <si>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</si>
  <si>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</si>
  <si>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</si>
  <si>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</si>
  <si>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</si>
  <si>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</si>
  <si>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</si>
  <si>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</si>
  <si>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</si>
  <si>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</si>
  <si>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</si>
  <si>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</si>
  <si>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</si>
  <si>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</si>
  <si>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</si>
  <si>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</si>
  <si>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</si>
  <si>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</si>
  <si>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</si>
  <si>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</si>
  <si>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</si>
  <si>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</si>
  <si>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</si>
  <si>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</si>
  <si>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</si>
  <si>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</si>
  <si>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</si>
  <si>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</si>
  <si>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</si>
  <si>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</si>
  <si>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</si>
  <si>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</si>
  <si>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</si>
  <si>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</si>
  <si>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</si>
  <si>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</si>
  <si>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</si>
  <si>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</si>
  <si>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</si>
  <si>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</si>
  <si>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</si>
  <si>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</si>
  <si>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</si>
  <si>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</si>
  <si>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</si>
  <si>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</si>
  <si>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</si>
  <si>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</si>
  <si>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</si>
  <si>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</si>
  <si>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</si>
  <si>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</si>
  <si>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</si>
  <si>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</si>
  <si>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</si>
  <si>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</si>
  <si>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</si>
  <si>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</si>
  <si>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</si>
  <si>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</si>
  <si>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</si>
  <si>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</si>
  <si>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</si>
  <si>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</si>
  <si>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</si>
  <si>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</si>
  <si>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</si>
  <si>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</si>
  <si>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</si>
  <si>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</si>
  <si>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</si>
  <si>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</si>
  <si>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</si>
  <si>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</si>
  <si>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</si>
  <si>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</si>
  <si>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</si>
  <si>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</si>
  <si>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</si>
  <si>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</si>
  <si>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</si>
  <si>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</si>
  <si>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</si>
  <si>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</si>
  <si>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</si>
  <si>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</si>
  <si>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</si>
  <si>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</si>
  <si>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</si>
  <si>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</si>
  <si>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</si>
  <si>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</si>
  <si>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</si>
  <si>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</si>
  <si>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</si>
  <si>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</si>
  <si>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</si>
  <si>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</si>
  <si>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</si>
  <si>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</si>
  <si>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</si>
  <si>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</si>
  <si>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</si>
  <si>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</si>
  <si>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</si>
  <si>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</si>
  <si>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</si>
  <si>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</si>
  <si>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</si>
  <si>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</si>
  <si>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</si>
  <si>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</si>
  <si>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</si>
  <si>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</si>
  <si>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</si>
  <si>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</si>
  <si>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</si>
  <si>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</si>
  <si>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</si>
  <si>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</si>
  <si>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</si>
  <si>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</si>
  <si>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</si>
  <si>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</si>
  <si>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</si>
  <si>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</si>
  <si>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</si>
  <si>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</si>
  <si>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</si>
  <si>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</si>
  <si>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</si>
  <si>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</si>
  <si>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</si>
  <si>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</si>
  <si>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</si>
  <si>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</si>
  <si>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</si>
  <si>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</si>
  <si>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</si>
  <si>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</si>
  <si>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</si>
  <si>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</si>
  <si>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</si>
  <si>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</si>
  <si>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</si>
  <si>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</si>
  <si>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</si>
  <si>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</si>
  <si>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</si>
  <si>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</si>
  <si>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</si>
  <si>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</si>
  <si>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</si>
  <si>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</si>
  <si>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</si>
  <si>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</si>
  <si>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</si>
  <si>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</si>
  <si>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</si>
  <si>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</si>
  <si>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</si>
  <si>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</si>
  <si>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</si>
  <si>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</si>
  <si>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</si>
  <si>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</si>
  <si>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</si>
  <si>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</si>
  <si>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</si>
  <si>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</si>
  <si>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</si>
  <si>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</si>
  <si>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</si>
  <si>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</si>
  <si>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</si>
  <si>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</si>
  <si>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</si>
  <si>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</si>
  <si>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</si>
  <si>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</si>
  <si>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</si>
  <si>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</si>
  <si>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</si>
  <si>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</si>
  <si>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</si>
  <si>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</si>
  <si>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</si>
  <si>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</si>
  <si>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</si>
  <si>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</si>
  <si>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</si>
  <si>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</si>
  <si>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</si>
  <si>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</si>
  <si>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</si>
  <si>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</si>
  <si>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</si>
  <si>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</si>
  <si>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</si>
  <si>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</si>
  <si>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</si>
  <si>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</si>
  <si>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</si>
  <si>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</si>
  <si>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</si>
  <si>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</si>
  <si>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</si>
  <si>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</si>
  <si>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</si>
  <si>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</si>
  <si>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</si>
  <si>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</si>
  <si>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</si>
  <si>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</si>
  <si>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</si>
  <si>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</si>
  <si>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</si>
  <si>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</si>
  <si>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</si>
  <si>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</si>
  <si>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</si>
  <si>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</si>
  <si>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</si>
  <si>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</si>
  <si>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</si>
  <si>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</si>
  <si>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</si>
  <si>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</si>
  <si>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</si>
  <si>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</si>
  <si>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</si>
  <si>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</si>
  <si>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</si>
  <si>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</si>
  <si>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</si>
  <si>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</si>
  <si>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</si>
  <si>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</si>
  <si>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</si>
  <si>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</si>
  <si>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</si>
  <si>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</si>
  <si>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</si>
  <si>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</si>
  <si>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</si>
  <si>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</si>
  <si>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</si>
  <si>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</si>
  <si>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</si>
  <si>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</si>
  <si>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</si>
  <si>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</si>
  <si>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</si>
  <si>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</si>
  <si>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</si>
  <si>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</si>
  <si>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</si>
  <si>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</si>
  <si>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</si>
  <si>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</si>
  <si>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</si>
  <si>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</si>
  <si>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</si>
  <si>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</si>
  <si>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</si>
  <si>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</si>
  <si>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</si>
  <si>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</si>
  <si>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</si>
  <si>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</si>
  <si>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</si>
  <si>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</si>
  <si>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</si>
  <si>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</si>
  <si>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</si>
  <si>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</si>
  <si>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</si>
  <si>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</si>
  <si>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</si>
  <si>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</si>
  <si>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</si>
  <si>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</si>
  <si>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</si>
  <si>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</si>
  <si>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</si>
  <si>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</si>
  <si>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</si>
  <si>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</si>
  <si>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</si>
  <si>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</si>
  <si>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</si>
  <si>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</si>
  <si>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</si>
  <si>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</si>
  <si>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</si>
  <si>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</si>
  <si>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</si>
  <si>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</si>
  <si>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</si>
  <si>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</si>
  <si>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</si>
  <si>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</si>
  <si>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</si>
  <si>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</si>
  <si>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</si>
  <si>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</si>
  <si>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</si>
  <si>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</si>
  <si>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</si>
  <si>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</si>
  <si>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</si>
  <si>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</si>
  <si>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</si>
  <si>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</si>
  <si>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</si>
  <si>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</si>
  <si>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</si>
  <si>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</si>
  <si>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</si>
  <si>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</si>
  <si>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</si>
  <si>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</si>
  <si>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</si>
  <si>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</si>
  <si>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</si>
  <si>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</si>
  <si>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</si>
  <si>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</si>
  <si>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</si>
  <si>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</si>
  <si>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</si>
  <si>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</si>
  <si>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</si>
  <si>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</si>
  <si>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</si>
  <si>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</si>
  <si>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</si>
  <si>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</si>
  <si>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</si>
  <si>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</si>
  <si>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</si>
  <si>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</si>
  <si>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</si>
  <si>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</si>
  <si>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</si>
  <si>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</si>
  <si>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</si>
  <si>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</si>
  <si>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</si>
  <si>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</si>
  <si>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</si>
  <si>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</si>
  <si>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</si>
  <si>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</si>
  <si>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</si>
  <si>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</si>
  <si>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</si>
  <si>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</si>
  <si>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</si>
  <si>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</si>
  <si>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</si>
  <si>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</si>
  <si>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</si>
  <si>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</si>
  <si>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</si>
  <si>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</si>
  <si>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</si>
  <si>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</si>
  <si>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</si>
  <si>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</si>
  <si>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</si>
  <si>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</si>
  <si>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</si>
  <si>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</si>
  <si>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</si>
  <si>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</si>
  <si>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</si>
  <si>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</si>
  <si>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</si>
  <si>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</si>
  <si>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</si>
  <si>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</si>
  <si>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</si>
  <si>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</si>
  <si>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</si>
  <si>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</si>
  <si>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</si>
  <si>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</si>
  <si>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</si>
  <si>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</si>
  <si>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</si>
  <si>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</si>
  <si>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</si>
  <si>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</si>
  <si>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</si>
  <si>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</si>
  <si>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</si>
  <si>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</si>
  <si>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</si>
  <si>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</si>
  <si>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</si>
  <si>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</si>
  <si>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</si>
  <si>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</si>
  <si>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</si>
  <si>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</si>
  <si>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</si>
  <si>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</si>
  <si>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</si>
  <si>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</si>
  <si>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</si>
  <si>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</si>
  <si>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</si>
  <si>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</si>
  <si>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</si>
  <si>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</si>
  <si>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</si>
  <si>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</si>
  <si>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</si>
  <si>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</si>
  <si>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</si>
  <si>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</si>
  <si>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</si>
  <si>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</si>
  <si>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</si>
  <si>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</si>
  <si>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</si>
  <si>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</si>
  <si>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</si>
  <si>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</si>
  <si>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</si>
  <si>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</si>
  <si>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</si>
  <si>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</si>
  <si>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</si>
  <si>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</si>
  <si>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</si>
  <si>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</si>
  <si>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</si>
  <si>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</si>
  <si>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</si>
  <si>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</si>
  <si>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</si>
  <si>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</si>
  <si>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</si>
  <si>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</si>
  <si>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</si>
  <si>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</si>
  <si>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</si>
  <si>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</si>
  <si>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</si>
  <si>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</si>
  <si>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</si>
  <si>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</si>
  <si>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</si>
  <si>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</si>
  <si>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</si>
  <si>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</si>
  <si>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</si>
  <si>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</si>
  <si>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</si>
  <si>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</si>
  <si>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</si>
  <si>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</si>
  <si>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</si>
  <si>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</si>
  <si>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</si>
  <si>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</si>
  <si>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</si>
  <si>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</si>
  <si>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</si>
  <si>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</si>
  <si>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</si>
  <si>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</si>
  <si>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</si>
  <si>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</si>
  <si>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</si>
  <si>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</si>
  <si>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</si>
  <si>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</si>
  <si>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</si>
  <si>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</si>
  <si>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</si>
  <si>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</si>
  <si>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</si>
  <si>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</si>
  <si>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</si>
  <si>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</si>
  <si>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</si>
  <si>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</si>
  <si>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</si>
  <si>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</si>
  <si>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</si>
  <si>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</si>
  <si>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</si>
  <si>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</si>
  <si>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</si>
  <si>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</si>
  <si>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</si>
  <si>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</si>
  <si>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</si>
  <si>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</si>
  <si>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</si>
  <si>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</si>
  <si>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</si>
  <si>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</si>
  <si>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</si>
  <si>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</si>
  <si>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</si>
  <si>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</si>
  <si>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</si>
  <si>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</si>
  <si>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</si>
  <si>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</si>
  <si>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</si>
  <si>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</si>
  <si>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</si>
  <si>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</si>
  <si>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</si>
  <si>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</si>
  <si>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</si>
  <si>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</si>
  <si>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</si>
  <si>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</si>
  <si>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</si>
  <si>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</si>
  <si>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</si>
  <si>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</si>
  <si>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</si>
  <si>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</si>
  <si>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</si>
  <si>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</si>
  <si>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</si>
  <si>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</si>
  <si>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</si>
  <si>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</si>
  <si>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</si>
  <si>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</si>
  <si>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</si>
  <si>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</si>
  <si>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</si>
  <si>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</si>
  <si>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</si>
  <si>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</si>
  <si>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</si>
  <si>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</si>
  <si>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</si>
  <si>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</si>
  <si>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</si>
  <si>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</si>
  <si>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</si>
  <si>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</si>
  <si>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</si>
  <si>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</si>
  <si>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</si>
  <si>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</si>
  <si>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</si>
  <si>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</si>
  <si>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</si>
  <si>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</si>
  <si>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</si>
  <si>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</si>
  <si>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</si>
  <si>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</si>
  <si>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</si>
  <si>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</si>
  <si>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</si>
  <si>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</si>
  <si>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</si>
  <si>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</si>
  <si>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</si>
  <si>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</si>
  <si>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</si>
  <si>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</si>
  <si>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</si>
  <si>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</si>
  <si>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</si>
  <si>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</si>
  <si>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</si>
  <si>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</si>
  <si>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</si>
  <si>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</si>
  <si>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</si>
  <si>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</si>
  <si>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</si>
  <si>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</si>
  <si>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</si>
  <si>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</si>
  <si>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</si>
  <si>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</si>
  <si>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</si>
  <si>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</si>
  <si>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</si>
  <si>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</si>
  <si>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</si>
  <si>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</si>
  <si>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</si>
  <si>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</si>
  <si>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</si>
  <si>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</si>
  <si>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</si>
  <si>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</si>
  <si>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</si>
  <si>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</si>
  <si>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</si>
  <si>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</si>
  <si>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</si>
  <si>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</si>
  <si>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</si>
  <si>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</si>
  <si>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</si>
  <si>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</si>
  <si>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</si>
  <si>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</si>
  <si>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</si>
  <si>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</si>
  <si>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</si>
  <si>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</si>
  <si>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</si>
  <si>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</si>
  <si>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</si>
  <si>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</si>
  <si>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</si>
  <si>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</si>
  <si>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</si>
  <si>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</si>
  <si>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</si>
  <si>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</si>
  <si>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</si>
  <si>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</si>
  <si>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</si>
  <si>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</si>
  <si>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</si>
  <si>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</si>
  <si>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</si>
  <si>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</si>
  <si>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</si>
  <si>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</si>
  <si>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</si>
  <si>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</si>
  <si>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</si>
  <si>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</si>
  <si>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</si>
  <si>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</si>
  <si>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</si>
  <si>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</si>
  <si>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</si>
  <si>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</si>
  <si>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</si>
  <si>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</si>
  <si>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</si>
  <si>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</si>
  <si>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</si>
  <si>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</si>
  <si>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</si>
  <si>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</si>
  <si>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</si>
  <si>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</si>
  <si>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</si>
  <si>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</si>
  <si>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</si>
  <si>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</si>
  <si>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</si>
  <si>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</si>
  <si>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</si>
  <si>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</si>
  <si>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</si>
  <si>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</si>
  <si>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</si>
  <si>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</si>
  <si>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</si>
  <si>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</si>
  <si>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</si>
  <si>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</si>
  <si>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</si>
  <si>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</si>
  <si>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</si>
  <si>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</si>
  <si>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</si>
  <si>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</si>
  <si>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</si>
  <si>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</si>
  <si>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</si>
  <si>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</si>
  <si>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</si>
  <si>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</si>
  <si>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</si>
  <si>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</si>
  <si>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</si>
  <si>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</si>
  <si>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</si>
  <si>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</si>
  <si>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</si>
  <si>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</si>
  <si>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</si>
  <si>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</si>
  <si>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</si>
  <si>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</si>
  <si>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</si>
  <si>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</si>
  <si>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</si>
  <si>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</si>
  <si>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</si>
  <si>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</si>
  <si>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</si>
  <si>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</si>
  <si>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</si>
  <si>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</si>
  <si>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</si>
  <si>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</si>
  <si>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</si>
  <si>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</si>
  <si>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</si>
  <si>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</si>
  <si>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</si>
  <si>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</si>
  <si>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</si>
  <si>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</si>
  <si>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</si>
  <si>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</si>
  <si>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</si>
  <si>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</si>
  <si>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</si>
  <si>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</si>
  <si>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</si>
  <si>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</si>
  <si>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</si>
  <si>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</si>
  <si>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</si>
  <si>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</si>
  <si>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</si>
  <si>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</si>
  <si>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</si>
  <si>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</si>
  <si>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</si>
  <si>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</si>
  <si>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</si>
  <si>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</si>
  <si>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</si>
  <si>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</si>
  <si>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</si>
  <si>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</si>
  <si>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</si>
  <si>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</si>
  <si>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</si>
  <si>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</si>
  <si>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</si>
  <si>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</si>
  <si>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</si>
  <si>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</si>
  <si>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</si>
  <si>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</si>
  <si>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</si>
  <si>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</si>
  <si>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</si>
  <si>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</si>
  <si>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</si>
  <si>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</si>
  <si>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</si>
  <si>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</si>
  <si>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</si>
  <si>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</si>
  <si>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</si>
  <si>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</si>
  <si>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</si>
  <si>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</si>
  <si>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</si>
  <si>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</si>
  <si>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</si>
  <si>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</si>
  <si>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</si>
  <si>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</si>
  <si>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</si>
  <si>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</si>
  <si>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</si>
  <si>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</si>
  <si>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</si>
  <si>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</si>
  <si>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</si>
  <si>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</si>
  <si>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</si>
  <si>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</si>
  <si>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</si>
  <si>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</si>
  <si>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</si>
  <si>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</si>
  <si>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</si>
  <si>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</si>
  <si>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</si>
  <si>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</si>
  <si>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</si>
  <si>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</si>
  <si>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</si>
  <si>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</si>
  <si>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</si>
  <si>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</si>
  <si>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</si>
  <si>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</si>
  <si>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</si>
  <si>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</si>
  <si>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</si>
  <si>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</si>
  <si>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</si>
  <si>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</si>
  <si>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</si>
  <si>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</si>
  <si>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</si>
  <si>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</si>
  <si>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</si>
  <si>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</si>
  <si>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</si>
  <si>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</si>
  <si>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</si>
  <si>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</si>
  <si>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</si>
  <si>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</si>
  <si>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</si>
  <si>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</si>
  <si>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</si>
  <si>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</si>
  <si>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</si>
  <si>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</si>
  <si>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</si>
  <si>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</si>
  <si>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</si>
  <si>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</si>
  <si>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</si>
  <si>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</si>
  <si>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</si>
  <si>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</si>
  <si>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</si>
  <si>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</si>
  <si>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</si>
  <si>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</si>
  <si>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</si>
  <si>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</si>
  <si>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</si>
  <si>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</si>
  <si>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</si>
  <si>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</si>
  <si>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</si>
  <si>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</si>
  <si>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</si>
  <si>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</si>
  <si>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</si>
  <si>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</si>
  <si>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</si>
  <si>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</si>
  <si>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</si>
  <si>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</si>
  <si>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</si>
  <si>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</si>
  <si>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</si>
  <si>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</si>
  <si>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</si>
  <si>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</si>
  <si>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</si>
  <si>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</si>
  <si>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</si>
  <si>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</si>
  <si>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</si>
  <si>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</si>
  <si>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</si>
  <si>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</si>
  <si>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</si>
  <si>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</si>
  <si>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</si>
  <si>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</si>
  <si>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</si>
  <si>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</si>
  <si>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</si>
  <si>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</si>
  <si>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</si>
  <si>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</si>
  <si>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</si>
  <si>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</si>
  <si>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</si>
  <si>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</si>
  <si>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</si>
  <si>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</si>
  <si>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</si>
  <si>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</si>
  <si>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</si>
  <si>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</si>
  <si>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</si>
  <si>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</si>
  <si>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</si>
  <si>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</si>
  <si>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</si>
  <si>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</si>
  <si>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</si>
  <si>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</si>
  <si>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</si>
  <si>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</si>
  <si>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</si>
  <si>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</si>
  <si>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</si>
  <si>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</si>
  <si>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</si>
  <si>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</si>
  <si>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</si>
  <si>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</si>
  <si>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</si>
  <si>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</si>
  <si>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</si>
  <si>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</si>
  <si>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</si>
  <si>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</si>
  <si>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</si>
  <si>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</si>
  <si>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</si>
  <si>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</si>
  <si>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</si>
  <si>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</si>
  <si>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</si>
  <si>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</si>
  <si>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</si>
  <si>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</si>
  <si>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</si>
  <si>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</si>
  <si>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</si>
  <si>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</si>
  <si>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</si>
  <si>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</si>
  <si>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</si>
  <si>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</si>
  <si>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</si>
  <si>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</si>
  <si>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</si>
  <si>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</si>
  <si>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</si>
  <si>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</si>
  <si>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</si>
  <si>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</si>
  <si>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</si>
  <si>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</si>
  <si>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</si>
  <si>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</si>
  <si>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</si>
  <si>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</si>
  <si>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</si>
  <si>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</si>
  <si>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</si>
  <si>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</si>
  <si>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</si>
  <si>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</si>
  <si>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</si>
  <si>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</si>
  <si>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</si>
  <si>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</si>
  <si>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</si>
  <si>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</si>
  <si>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</si>
  <si>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</si>
  <si>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</si>
  <si>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</si>
  <si>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</si>
  <si>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</si>
  <si>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</si>
  <si>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</si>
  <si>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</si>
  <si>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</si>
  <si>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</si>
  <si>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</si>
  <si>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</si>
  <si>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</si>
  <si>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</si>
  <si>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</si>
  <si>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</si>
  <si>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</si>
  <si>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</si>
  <si>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</si>
  <si>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</si>
  <si>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</si>
  <si>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</si>
  <si>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</si>
  <si>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</si>
  <si>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</si>
  <si>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</si>
  <si>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</si>
  <si>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</si>
  <si>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</si>
  <si>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</si>
  <si>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</si>
  <si>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</si>
  <si>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</si>
  <si>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</si>
  <si>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</si>
  <si>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</si>
  <si>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</si>
  <si>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</si>
  <si>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</si>
  <si>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</si>
  <si>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</si>
  <si>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</si>
  <si>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</si>
  <si>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</si>
  <si>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</si>
  <si>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</si>
  <si>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</si>
  <si>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</si>
  <si>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</si>
  <si>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</si>
  <si>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</si>
  <si>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</si>
  <si>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</si>
  <si>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</si>
  <si>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</si>
  <si>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</si>
  <si>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</si>
  <si>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</si>
  <si>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</si>
  <si>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</si>
  <si>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</si>
  <si>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</si>
  <si>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</si>
  <si>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</si>
  <si>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</si>
  <si>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</si>
  <si>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</si>
  <si>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</si>
  <si>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</si>
  <si>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</si>
  <si>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</si>
  <si>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</si>
  <si>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</si>
  <si>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</si>
  <si>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</si>
  <si>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</si>
  <si>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</si>
  <si>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</si>
  <si>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</si>
  <si>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</si>
  <si>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</si>
  <si>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</si>
  <si>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</si>
  <si>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</si>
  <si>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</si>
  <si>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</si>
  <si>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</si>
  <si>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</si>
  <si>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</si>
  <si>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</si>
  <si>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</si>
  <si>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</si>
  <si>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</si>
  <si>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</si>
  <si>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</si>
  <si>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</si>
  <si>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</si>
  <si>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</si>
  <si>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</si>
  <si>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</si>
  <si>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</si>
  <si>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</si>
  <si>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</si>
  <si>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</si>
  <si>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</si>
  <si>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</si>
  <si>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</si>
  <si>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</si>
  <si>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</si>
  <si>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</si>
  <si>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</si>
  <si>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</si>
  <si>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</si>
  <si>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</si>
  <si>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</si>
  <si>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</si>
  <si>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</si>
  <si>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</si>
  <si>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</si>
  <si>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</si>
  <si>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</si>
  <si>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</si>
  <si>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</si>
  <si>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</si>
  <si>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</si>
  <si>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</si>
  <si>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</si>
  <si>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</si>
  <si>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</si>
  <si>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</si>
  <si>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</si>
  <si>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</si>
  <si>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</si>
  <si>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</si>
  <si>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</si>
  <si>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</si>
  <si>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</si>
  <si>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</si>
  <si>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</si>
  <si>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</si>
  <si>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</si>
  <si>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</si>
  <si>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</si>
  <si>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</si>
  <si>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</si>
  <si>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</si>
  <si>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</si>
  <si>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</si>
  <si>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</si>
  <si>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</si>
  <si>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</si>
  <si>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</si>
  <si>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</si>
  <si>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</si>
  <si>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</si>
  <si>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</si>
  <si>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</si>
  <si>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</si>
  <si>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</si>
  <si>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</si>
  <si>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</si>
  <si>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</si>
  <si>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</si>
  <si>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</si>
  <si>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</si>
  <si>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</si>
  <si>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</si>
  <si>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</si>
  <si>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</si>
  <si>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</si>
  <si>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</si>
  <si>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</si>
  <si>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</si>
  <si>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</si>
  <si>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</si>
  <si>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</si>
  <si>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</si>
  <si>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</si>
  <si>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</si>
  <si>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</si>
  <si>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</si>
  <si>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</si>
  <si>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</si>
  <si>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</si>
  <si>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</si>
  <si>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</si>
  <si>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</si>
  <si>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</si>
  <si>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</si>
  <si>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</si>
  <si>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</si>
  <si>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</si>
  <si>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</si>
  <si>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</si>
  <si>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</si>
  <si>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</si>
  <si>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</si>
  <si>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</si>
  <si>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</si>
  <si>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</si>
  <si>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</si>
  <si>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</si>
  <si>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</si>
  <si>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</si>
  <si>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</si>
  <si>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</si>
  <si>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</si>
  <si>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</si>
  <si>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</si>
  <si>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</si>
  <si>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</si>
  <si>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</si>
  <si>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</si>
  <si>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</si>
  <si>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</si>
  <si>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</si>
  <si>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</si>
  <si>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</si>
  <si>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</si>
  <si>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</si>
  <si>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</si>
  <si>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</si>
  <si>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</si>
  <si>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</si>
  <si>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</si>
  <si>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</si>
  <si>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</si>
  <si>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</si>
  <si>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</si>
  <si>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</si>
  <si>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</si>
  <si>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</si>
  <si>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</si>
  <si>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</si>
  <si>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</si>
  <si>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</si>
  <si>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</si>
  <si>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</si>
  <si>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</si>
  <si>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</si>
  <si>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</si>
  <si>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</si>
  <si>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</si>
  <si>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</si>
  <si>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</si>
  <si>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</si>
  <si>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</si>
  <si>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</si>
  <si>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</si>
  <si>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</si>
  <si>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</si>
  <si>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</si>
  <si>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</si>
  <si>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</si>
  <si>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</si>
  <si>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</si>
  <si>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</si>
  <si>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</si>
  <si>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</si>
  <si>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</si>
  <si>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</si>
  <si>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</si>
  <si>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</si>
  <si>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</si>
  <si>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</si>
  <si>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</si>
  <si>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</si>
  <si>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</si>
  <si>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</si>
  <si>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</si>
  <si>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</si>
  <si>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</si>
  <si>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</si>
  <si>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</si>
  <si>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</si>
  <si>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</si>
  <si>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</si>
  <si>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</si>
  <si>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</si>
  <si>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</si>
  <si>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</si>
  <si>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</si>
  <si>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</si>
  <si>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</si>
  <si>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</si>
  <si>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</si>
  <si>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</si>
  <si>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</si>
  <si>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</si>
  <si>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</si>
  <si>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</si>
  <si>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</si>
  <si>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</si>
  <si>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</si>
  <si>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</si>
  <si>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</si>
  <si>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</si>
  <si>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</si>
  <si>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</si>
  <si>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</si>
  <si>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</si>
  <si>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</si>
  <si>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</si>
  <si>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</si>
  <si>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</si>
  <si>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</si>
  <si>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</si>
  <si>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</si>
  <si>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</si>
  <si>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</si>
  <si>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</si>
  <si>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</si>
  <si>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</si>
  <si>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</si>
  <si>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</si>
  <si>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</si>
  <si>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</si>
  <si>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</si>
  <si>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</si>
  <si>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</si>
  <si>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</si>
  <si>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</si>
  <si>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</si>
  <si>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</si>
  <si>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</si>
  <si>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</si>
  <si>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</si>
  <si>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</si>
  <si>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</si>
  <si>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</si>
  <si>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</si>
  <si>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</si>
  <si>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</si>
  <si>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</si>
  <si>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</si>
  <si>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</si>
  <si>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</si>
  <si>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</si>
  <si>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</si>
  <si>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</si>
  <si>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</si>
  <si>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</si>
  <si>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</si>
  <si>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</si>
  <si>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</si>
  <si>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</si>
  <si>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</si>
  <si>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</si>
  <si>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</si>
  <si>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</si>
  <si>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</si>
  <si>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</si>
  <si>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</si>
  <si>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</si>
  <si>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</si>
  <si>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</si>
  <si>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</si>
  <si>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</si>
  <si>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</si>
  <si>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</si>
  <si>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</si>
  <si>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</si>
  <si>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</si>
  <si>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</si>
  <si>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</si>
  <si>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</si>
  <si>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</si>
  <si>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</si>
  <si>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</si>
  <si>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</si>
  <si>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</si>
  <si>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</si>
  <si>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</si>
  <si>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</si>
  <si>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</si>
  <si>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</si>
  <si>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</si>
  <si>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</si>
  <si>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</si>
  <si>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</si>
  <si>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</si>
  <si>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</si>
  <si>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</si>
  <si>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</si>
  <si>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</si>
  <si>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</si>
  <si>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</si>
  <si>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</si>
  <si>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</si>
  <si>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</si>
  <si>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</si>
  <si>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</si>
  <si>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</si>
  <si>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</si>
  <si>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</si>
  <si>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</si>
  <si>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</si>
  <si>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</si>
  <si>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</si>
  <si>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</si>
  <si>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</si>
  <si>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</si>
  <si>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</si>
  <si>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</si>
  <si>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</si>
  <si>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</si>
  <si>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</si>
  <si>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</si>
  <si>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</si>
  <si>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</si>
  <si>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</si>
  <si>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</si>
  <si>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</si>
  <si>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</si>
  <si>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</si>
  <si>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</si>
  <si>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</si>
  <si>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</si>
  <si>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</si>
  <si>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</si>
  <si>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</si>
  <si>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</si>
  <si>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</si>
  <si>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</si>
  <si>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</si>
  <si>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</si>
  <si>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</si>
  <si>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</si>
  <si>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</si>
  <si>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</si>
  <si>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</si>
  <si>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</si>
  <si>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</si>
  <si>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</si>
  <si>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</si>
  <si>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</si>
  <si>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</si>
  <si>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</si>
  <si>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</si>
  <si>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</si>
  <si>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</si>
  <si>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</si>
  <si>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</si>
  <si>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</si>
  <si>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</si>
  <si>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</si>
  <si>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</si>
  <si>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</si>
  <si>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</si>
  <si>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</si>
  <si>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</si>
  <si>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</si>
  <si>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</si>
  <si>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</si>
  <si>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</si>
  <si>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</si>
  <si>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</si>
  <si>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</si>
  <si>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</si>
  <si>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</si>
  <si>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</si>
  <si>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</si>
  <si>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</si>
  <si>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</si>
  <si>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</si>
  <si>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</si>
  <si>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</si>
  <si>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</si>
  <si>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</si>
  <si>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</si>
  <si>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</si>
  <si>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</si>
  <si>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</si>
  <si>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</si>
  <si>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</si>
  <si>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</si>
  <si>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</si>
  <si>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</si>
  <si>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</si>
  <si>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</si>
  <si>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</si>
  <si>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</si>
  <si>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</si>
  <si>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</si>
  <si>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</si>
  <si>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</si>
  <si>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</si>
  <si>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</si>
  <si>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</si>
  <si>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</si>
  <si>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</si>
  <si>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</si>
  <si>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</si>
  <si>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</si>
  <si>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</si>
  <si>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</si>
  <si>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</si>
  <si>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</si>
  <si>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</si>
  <si>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</si>
  <si>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</si>
  <si>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</si>
  <si>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</si>
  <si>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</si>
  <si>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</si>
  <si>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</si>
  <si>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</si>
  <si>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</si>
  <si>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</si>
  <si>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</si>
  <si>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</si>
  <si>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</si>
  <si>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</si>
  <si>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</si>
  <si>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</si>
  <si>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</si>
  <si>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</si>
  <si>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</si>
  <si>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</si>
  <si>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</si>
  <si>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</si>
  <si>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</si>
  <si>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</si>
  <si>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</si>
  <si>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</si>
  <si>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</si>
  <si>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</si>
  <si>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</si>
  <si>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</si>
  <si>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</si>
  <si>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</si>
  <si>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</si>
  <si>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</si>
  <si>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</si>
  <si>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</si>
  <si>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</si>
  <si>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</si>
  <si>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</si>
  <si>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</si>
  <si>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</si>
  <si>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</si>
  <si>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</si>
  <si>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</si>
  <si>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</si>
  <si>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</si>
  <si>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</si>
  <si>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</si>
  <si>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</si>
  <si>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</si>
  <si>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</si>
  <si>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</si>
  <si>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</si>
  <si>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</si>
  <si>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</si>
  <si>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</si>
  <si>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</si>
  <si>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</si>
  <si>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</si>
  <si>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</si>
  <si>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</si>
  <si>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</si>
  <si>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</si>
  <si>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</si>
  <si>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</si>
  <si>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</si>
  <si>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</si>
  <si>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</si>
  <si>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</si>
  <si>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</si>
  <si>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</si>
  <si>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</si>
  <si>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</si>
  <si>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</si>
  <si>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</si>
  <si>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</si>
  <si>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</si>
  <si>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</si>
  <si>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</si>
  <si>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</si>
  <si>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</si>
  <si>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</si>
  <si>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</si>
  <si>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</si>
  <si>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</si>
  <si>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</si>
  <si>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</si>
  <si>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</si>
  <si>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</si>
  <si>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</si>
  <si>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</si>
  <si>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</si>
  <si>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</si>
  <si>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</si>
  <si>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</si>
  <si>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</si>
  <si>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</si>
  <si>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</si>
  <si>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</si>
  <si>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</si>
  <si>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</si>
  <si>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</si>
  <si>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</si>
  <si>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</si>
  <si>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</si>
  <si>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</si>
  <si>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</si>
  <si>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</si>
  <si>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</si>
  <si>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</si>
  <si>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</si>
  <si>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</si>
  <si>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</si>
  <si>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</si>
  <si>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</si>
  <si>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</si>
  <si>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</si>
  <si>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</si>
  <si>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</si>
  <si>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</si>
  <si>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</si>
  <si>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</si>
  <si>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</si>
  <si>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</si>
  <si>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</si>
  <si>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</si>
  <si>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</si>
  <si>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</si>
  <si>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</si>
  <si>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</si>
  <si>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</si>
  <si>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</si>
  <si>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</si>
  <si>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</si>
  <si>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</si>
  <si>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</si>
  <si>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</si>
  <si>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</si>
  <si>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</si>
  <si>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</si>
  <si>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</si>
  <si>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</si>
  <si>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</si>
  <si>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</si>
  <si>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</si>
  <si>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</si>
  <si>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</si>
  <si>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</si>
  <si>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</si>
  <si>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</si>
  <si>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</si>
  <si>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</si>
  <si>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</si>
  <si>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</si>
  <si>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</si>
  <si>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</si>
  <si>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</si>
  <si>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</si>
  <si>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</si>
  <si>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</si>
  <si>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</si>
  <si>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</si>
  <si>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</si>
  <si>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</si>
  <si>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</si>
  <si>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</si>
  <si>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</si>
  <si>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</si>
  <si>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</si>
  <si>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</si>
  <si>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</si>
  <si>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</si>
  <si>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</si>
  <si>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</si>
  <si>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</si>
  <si>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</si>
  <si>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</si>
  <si>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</si>
  <si>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</si>
  <si>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</si>
  <si>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</si>
  <si>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</si>
  <si>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</si>
  <si>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</si>
  <si>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</si>
  <si>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</si>
  <si>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</si>
  <si>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</si>
  <si>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</si>
  <si>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</si>
  <si>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</si>
  <si>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</si>
  <si>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</si>
  <si>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</si>
  <si>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</si>
  <si>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</si>
  <si>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</si>
  <si>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</si>
  <si>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</si>
  <si>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</si>
  <si>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</si>
  <si>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</si>
  <si>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</si>
  <si>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</si>
  <si>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</si>
  <si>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</si>
  <si>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</si>
  <si>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</si>
  <si>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</si>
  <si>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</si>
  <si>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</si>
  <si>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</si>
  <si>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</si>
  <si>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</si>
  <si>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</si>
  <si>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</si>
  <si>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</si>
  <si>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</si>
  <si>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</si>
  <si>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</si>
  <si>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</si>
  <si>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</si>
  <si>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</si>
  <si>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</si>
  <si>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</si>
  <si>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</si>
  <si>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</si>
  <si>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</si>
  <si>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</si>
  <si>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</si>
  <si>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</si>
  <si>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</si>
  <si>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</si>
  <si>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</si>
  <si>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</si>
  <si>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</si>
  <si>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</si>
  <si>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</si>
  <si>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</si>
  <si>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</si>
  <si>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</si>
  <si>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</si>
  <si>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</si>
  <si>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</si>
  <si>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</si>
  <si>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</si>
  <si>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</si>
  <si>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</si>
  <si>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</si>
  <si>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</si>
  <si>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</si>
  <si>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</si>
  <si>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</si>
  <si>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</si>
  <si>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</si>
  <si>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</si>
  <si>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</si>
  <si>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</si>
  <si>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</si>
  <si>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</si>
  <si>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</si>
  <si>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</si>
  <si>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</si>
  <si>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</si>
  <si>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</si>
  <si>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</si>
  <si>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</si>
  <si>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</si>
  <si>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</si>
  <si>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</si>
  <si>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</si>
  <si>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</si>
  <si>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</si>
  <si>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</si>
  <si>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</si>
  <si>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</si>
  <si>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</si>
  <si>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</si>
  <si>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</si>
  <si>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</si>
  <si>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</si>
  <si>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</si>
  <si>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</si>
  <si>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</si>
  <si>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</si>
  <si>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</si>
  <si>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</si>
  <si>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</si>
  <si>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</si>
  <si>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</si>
  <si>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</si>
  <si>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</si>
  <si>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</si>
  <si>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</si>
  <si>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</si>
  <si>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</si>
  <si>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</si>
  <si>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</si>
  <si>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</si>
  <si>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</si>
  <si>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</si>
  <si>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</si>
  <si>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</si>
  <si>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</si>
  <si>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</si>
  <si>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</si>
  <si>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</si>
  <si>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</si>
  <si>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</si>
  <si>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</si>
  <si>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</si>
  <si>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</si>
  <si>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</si>
  <si>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</si>
  <si>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</si>
  <si>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</si>
  <si>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</si>
  <si>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</si>
  <si>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</si>
  <si>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</si>
  <si>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</si>
  <si>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</si>
  <si>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</si>
  <si>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</si>
  <si>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</si>
  <si>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</si>
  <si>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</si>
  <si>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</si>
  <si>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</si>
  <si>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</si>
  <si>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</si>
  <si>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</si>
  <si>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</si>
  <si>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</si>
  <si>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</si>
  <si>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</si>
  <si>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</si>
  <si>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</si>
  <si>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</si>
  <si>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</si>
  <si>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</si>
  <si>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</si>
  <si>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</si>
  <si>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</si>
  <si>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</si>
  <si>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</si>
  <si>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</si>
  <si>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</si>
  <si>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</si>
  <si>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</si>
  <si>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</si>
  <si>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</si>
  <si>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</si>
  <si>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</si>
  <si>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</si>
  <si>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</si>
  <si>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</si>
  <si>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</si>
  <si>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</si>
  <si>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</si>
  <si>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</si>
  <si>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</si>
  <si>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</si>
  <si>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</si>
  <si>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</si>
  <si>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</si>
  <si>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</si>
  <si>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</si>
  <si>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</si>
  <si>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</si>
  <si>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</si>
  <si>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</si>
  <si>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</si>
  <si>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</si>
  <si>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</si>
  <si>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</si>
  <si>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</si>
  <si>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</si>
  <si>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</si>
  <si>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</si>
  <si>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</si>
  <si>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</si>
  <si>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</si>
  <si>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</si>
  <si>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</si>
  <si>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</si>
  <si>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</si>
  <si>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</si>
  <si>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</si>
  <si>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</si>
  <si>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</si>
  <si>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</si>
  <si>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</si>
  <si>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</si>
  <si>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</si>
  <si>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</si>
  <si>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</si>
  <si>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</si>
  <si>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</si>
  <si>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</si>
  <si>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</si>
  <si>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</si>
  <si>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</si>
  <si>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</si>
  <si>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</si>
  <si>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</si>
  <si>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</si>
  <si>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</si>
  <si>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</si>
  <si>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</si>
  <si>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</si>
  <si>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</si>
  <si>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</si>
  <si>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</si>
  <si>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</si>
  <si>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</si>
  <si>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</si>
  <si>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</si>
  <si>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</si>
  <si>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</si>
  <si>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</si>
  <si>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</si>
  <si>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</si>
  <si>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</si>
  <si>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</si>
  <si>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</si>
  <si>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</si>
  <si>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</si>
  <si>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</si>
  <si>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</si>
  <si>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</si>
  <si>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</si>
  <si>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</si>
  <si>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</si>
  <si>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</si>
  <si>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</si>
  <si>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</si>
  <si>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</si>
  <si>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</si>
  <si>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</si>
  <si>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</si>
  <si>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</si>
  <si>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</si>
  <si>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</si>
  <si>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</si>
  <si>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</si>
  <si>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</si>
  <si>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</si>
  <si>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</si>
  <si>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</si>
  <si>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</si>
  <si>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</si>
  <si>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</si>
  <si>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</si>
  <si>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</si>
  <si>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</si>
  <si>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</si>
  <si>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</si>
  <si>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</si>
  <si>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</si>
  <si>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</si>
  <si>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</si>
  <si>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</si>
  <si>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</si>
  <si>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</si>
  <si>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</si>
  <si>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</si>
  <si>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</si>
  <si>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</si>
  <si>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</si>
  <si>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</si>
  <si>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</si>
  <si>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</si>
  <si>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</si>
  <si>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</si>
  <si>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</si>
  <si>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</si>
  <si>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</si>
  <si>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</si>
  <si>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</si>
  <si>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</si>
  <si>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</si>
  <si>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</si>
  <si>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</si>
  <si>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</si>
  <si>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</si>
  <si>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</si>
  <si>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</si>
  <si>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</si>
  <si>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</si>
  <si>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</si>
  <si>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</si>
  <si>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</si>
  <si>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</si>
  <si>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</si>
  <si>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</si>
  <si>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</si>
  <si>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</si>
  <si>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</si>
  <si>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</si>
  <si>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</si>
  <si>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</si>
  <si>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</si>
  <si>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</si>
  <si>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</si>
  <si>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</si>
  <si>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</si>
  <si>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</si>
  <si>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</si>
  <si>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</si>
  <si>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</si>
  <si>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</si>
  <si>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</si>
  <si>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</si>
  <si>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</si>
  <si>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</si>
  <si>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</si>
  <si>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</si>
  <si>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</si>
  <si>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</si>
  <si>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</si>
  <si>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</si>
  <si>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</si>
  <si>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</si>
  <si>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</si>
  <si>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</si>
  <si>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</si>
  <si>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</si>
  <si>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</si>
  <si>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</si>
  <si>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</si>
  <si>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</si>
  <si>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</si>
  <si>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</si>
  <si>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</si>
  <si>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</si>
  <si>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</si>
  <si>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</si>
  <si>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</si>
  <si>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</si>
  <si>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</si>
  <si>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</si>
  <si>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</si>
  <si>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</si>
  <si>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</si>
  <si>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</si>
  <si>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</si>
  <si>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</si>
  <si>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</si>
  <si>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</si>
  <si>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</si>
  <si>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</si>
  <si>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</si>
  <si>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</si>
  <si>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</si>
  <si>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</si>
  <si>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</si>
  <si>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</si>
  <si>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</si>
  <si>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</si>
  <si>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</si>
  <si>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</si>
  <si>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</si>
  <si>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</si>
  <si>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</si>
  <si>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</si>
  <si>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</si>
  <si>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</si>
  <si>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</si>
  <si>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</si>
  <si>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</si>
  <si>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</si>
  <si>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</si>
  <si>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</si>
  <si>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</si>
  <si>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</si>
  <si>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</si>
  <si>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</si>
  <si>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</si>
  <si>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</si>
  <si>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</si>
  <si>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</si>
  <si>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</si>
  <si>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</si>
  <si>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</si>
  <si>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</si>
  <si>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</si>
  <si>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</si>
  <si>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</si>
  <si>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</si>
  <si>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</si>
  <si>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</si>
  <si>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</si>
  <si>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</si>
  <si>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</si>
  <si>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</si>
  <si>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</si>
  <si>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</si>
  <si>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</si>
  <si>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</si>
  <si>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</si>
  <si>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</si>
  <si>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</si>
  <si>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</si>
  <si>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</si>
  <si>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</si>
  <si>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</si>
  <si>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</si>
  <si>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</si>
  <si>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</si>
  <si>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</si>
  <si>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</si>
  <si>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</si>
  <si>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</si>
  <si>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</si>
  <si>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</si>
  <si>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</si>
  <si>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</si>
  <si>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</si>
  <si>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</si>
  <si>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</si>
  <si>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</si>
  <si>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</si>
  <si>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</si>
  <si>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</si>
  <si>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</si>
  <si>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</si>
  <si>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</si>
  <si>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</si>
  <si>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</si>
  <si>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</si>
  <si>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</si>
  <si>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</si>
  <si>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</si>
  <si>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</si>
  <si>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</si>
  <si>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</si>
  <si>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</si>
  <si>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</si>
  <si>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</si>
  <si>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</si>
  <si>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</si>
  <si>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</si>
  <si>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</si>
  <si>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</si>
  <si>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</si>
  <si>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</si>
  <si>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</si>
  <si>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</si>
  <si>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</si>
  <si>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</si>
  <si>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</si>
  <si>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</si>
  <si>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</si>
  <si>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</si>
  <si>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</si>
  <si>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</si>
  <si>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</si>
  <si>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</si>
  <si>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</si>
  <si>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</si>
  <si>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</si>
  <si>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</si>
  <si>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</si>
  <si>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</si>
  <si>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</si>
  <si>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</si>
  <si>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</si>
  <si>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</si>
  <si>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</si>
  <si>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</si>
  <si>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</si>
  <si>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</si>
  <si>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</si>
  <si>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</si>
  <si>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</si>
  <si>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</si>
  <si>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</si>
  <si>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</si>
  <si>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</si>
  <si>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</si>
  <si>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</si>
  <si>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</si>
  <si>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</si>
  <si>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</si>
  <si>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</si>
  <si>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</si>
  <si>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</si>
  <si>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</si>
  <si>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</si>
  <si>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</si>
  <si>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</si>
  <si>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</si>
  <si>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</si>
  <si>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</si>
  <si>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</si>
  <si>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</si>
  <si>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</si>
  <si>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</si>
  <si>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</si>
  <si>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</si>
  <si>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</si>
  <si>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</si>
  <si>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</si>
  <si>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</si>
  <si>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</si>
  <si>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</si>
  <si>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</si>
  <si>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</si>
  <si>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</si>
  <si>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</si>
  <si>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</si>
  <si>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</si>
  <si>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</si>
  <si>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</si>
  <si>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</si>
  <si>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</si>
  <si>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</si>
  <si>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</si>
  <si>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</si>
  <si>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</si>
  <si>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</si>
  <si>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</si>
  <si>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</si>
  <si>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</si>
  <si>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</si>
  <si>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</si>
  <si>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</si>
  <si>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</si>
  <si>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</si>
  <si>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</si>
  <si>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</si>
  <si>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</si>
  <si>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</si>
  <si>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</si>
  <si>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</si>
  <si>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</si>
  <si>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</si>
  <si>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</si>
  <si>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</si>
  <si>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</si>
  <si>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</si>
  <si>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</si>
  <si>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</si>
  <si>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</si>
  <si>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</si>
  <si>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</si>
  <si>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</si>
  <si>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</si>
  <si>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</si>
  <si>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</si>
  <si>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</si>
  <si>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</si>
  <si>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</si>
  <si>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</si>
  <si>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</si>
  <si>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</si>
  <si>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</si>
  <si>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</si>
  <si>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</si>
  <si>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</si>
  <si>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</si>
  <si>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</si>
  <si>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</si>
  <si>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</si>
  <si>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</si>
  <si>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</si>
  <si>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</si>
  <si>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</si>
  <si>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</si>
  <si>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</si>
  <si>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</si>
  <si>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</si>
  <si>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</si>
  <si>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</si>
  <si>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</si>
  <si>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</si>
  <si>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</si>
  <si>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</si>
  <si>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</si>
  <si>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</si>
  <si>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</si>
  <si>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</si>
  <si>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</si>
  <si>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</si>
  <si>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</si>
  <si>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</si>
  <si>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</si>
  <si>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</si>
  <si>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</si>
  <si>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</si>
  <si>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</si>
  <si>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</si>
  <si>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</si>
  <si>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</si>
  <si>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</si>
  <si>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</si>
  <si>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</si>
  <si>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</si>
  <si>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</si>
  <si>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</si>
  <si>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</si>
  <si>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</si>
  <si>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</si>
  <si>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</si>
  <si>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</si>
  <si>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</si>
  <si>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</si>
  <si>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</si>
  <si>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</si>
  <si>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</si>
  <si>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</si>
  <si>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</si>
  <si>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</si>
  <si>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</si>
  <si>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</si>
  <si>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</si>
  <si>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</si>
  <si>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</si>
  <si>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</si>
  <si>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</si>
  <si>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</si>
  <si>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</si>
  <si>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</si>
  <si>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</si>
  <si>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</si>
  <si>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</si>
  <si>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</si>
  <si>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</si>
  <si>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</si>
  <si>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</si>
  <si>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</si>
  <si>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</si>
  <si>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</si>
  <si>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</si>
  <si>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</si>
  <si>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</si>
  <si>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</si>
  <si>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</si>
  <si>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</si>
  <si>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</si>
  <si>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</si>
  <si>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</si>
  <si>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</si>
  <si>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</si>
  <si>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</si>
  <si>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</si>
  <si>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</si>
  <si>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</si>
  <si>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</si>
  <si>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</si>
  <si>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</si>
  <si>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</si>
  <si>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</si>
  <si>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</si>
  <si>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</si>
  <si>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</si>
  <si>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</si>
  <si>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</si>
  <si>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</si>
  <si>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</si>
  <si>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</si>
  <si>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</si>
  <si>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</si>
  <si>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</si>
  <si>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</si>
  <si>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</si>
  <si>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</si>
  <si>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</si>
  <si>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</si>
  <si>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</si>
  <si>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</si>
  <si>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</si>
  <si>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</si>
  <si>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</si>
  <si>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</si>
  <si>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</si>
  <si>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</si>
  <si>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</si>
  <si>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</si>
  <si>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</si>
  <si>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</si>
  <si>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</si>
  <si>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</si>
  <si>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</si>
  <si>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</si>
  <si>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</si>
  <si>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</si>
  <si>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</si>
  <si>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</si>
  <si>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</si>
  <si>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</si>
  <si>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</si>
  <si>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</si>
  <si>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</si>
  <si>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</si>
  <si>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</si>
  <si>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</si>
  <si>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</si>
  <si>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</si>
  <si>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</si>
  <si>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</si>
  <si>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</si>
  <si>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</si>
  <si>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</si>
  <si>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</si>
  <si>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</si>
  <si>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</si>
  <si>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</si>
  <si>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</si>
  <si>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</si>
  <si>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</si>
  <si>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</si>
  <si>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</si>
  <si>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</si>
  <si>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</si>
  <si>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</si>
  <si>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</si>
  <si>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</si>
  <si>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</si>
  <si>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</si>
  <si>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</si>
  <si>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</si>
  <si>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</si>
  <si>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</si>
  <si>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</si>
  <si>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</si>
  <si>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</si>
  <si>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</si>
  <si>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</si>
  <si>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</si>
  <si>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</si>
  <si>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</si>
  <si>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</si>
  <si>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</si>
  <si>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</si>
  <si>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</si>
  <si>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</si>
  <si>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</si>
  <si>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</si>
  <si>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</si>
  <si>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</si>
  <si>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</si>
  <si>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</si>
  <si>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</si>
  <si>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</si>
  <si>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</si>
  <si>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</si>
  <si>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</si>
  <si>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</si>
  <si>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</si>
  <si>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</si>
  <si>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</si>
  <si>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</si>
  <si>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</si>
  <si>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</si>
  <si>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</si>
  <si>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</si>
  <si>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</si>
  <si>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</si>
  <si>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</si>
  <si>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</si>
  <si>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</si>
  <si>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</si>
  <si>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</si>
  <si>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</si>
  <si>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</si>
  <si>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</si>
  <si>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</si>
  <si>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</si>
  <si>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</si>
  <si>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</si>
  <si>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</si>
  <si>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</si>
  <si>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</si>
  <si>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</si>
  <si>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</si>
  <si>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</si>
  <si>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</si>
  <si>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</si>
  <si>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</si>
  <si>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</si>
  <si>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</si>
  <si>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</si>
  <si>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</si>
  <si>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</si>
  <si>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</si>
  <si>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</si>
  <si>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</si>
  <si>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</si>
  <si>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</si>
  <si>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</si>
  <si>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</si>
  <si>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</si>
  <si>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</si>
  <si>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</si>
  <si>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</si>
  <si>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</si>
  <si>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</si>
  <si>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</si>
  <si>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</si>
  <si>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</si>
  <si>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</si>
  <si>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</si>
  <si>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</si>
  <si>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</si>
  <si>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</si>
  <si>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</si>
  <si>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</si>
  <si>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</si>
  <si>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</si>
  <si>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</si>
  <si>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</si>
  <si>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</si>
  <si>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</si>
  <si>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</si>
  <si>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</si>
  <si>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</si>
  <si>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</si>
  <si>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</si>
  <si>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</si>
  <si>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</si>
  <si>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</si>
  <si>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</si>
  <si>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</si>
  <si>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</si>
  <si>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</si>
  <si>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</si>
  <si>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</si>
  <si>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</si>
  <si>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</si>
  <si>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</si>
  <si>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</si>
  <si>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</si>
  <si>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</si>
  <si>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</si>
  <si>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</si>
  <si>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</si>
  <si>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</si>
  <si>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</si>
  <si>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</si>
  <si>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</si>
  <si>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</si>
  <si>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</si>
  <si>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</si>
  <si>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</si>
  <si>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</si>
  <si>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</si>
  <si>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</si>
  <si>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</si>
  <si>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</si>
  <si>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</si>
  <si>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</si>
  <si>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</si>
  <si>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</si>
  <si>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</si>
  <si>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</si>
  <si>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</si>
  <si>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</si>
  <si>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</si>
  <si>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</si>
  <si>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</si>
  <si>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</si>
  <si>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</si>
  <si>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</si>
  <si>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</si>
  <si>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</si>
  <si>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</si>
  <si>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</si>
  <si>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</si>
  <si>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</si>
  <si>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</si>
  <si>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</si>
  <si>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</si>
  <si>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</si>
  <si>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</si>
  <si>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</si>
  <si>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</si>
  <si>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</si>
  <si>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</si>
  <si>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</si>
  <si>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</si>
  <si>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</si>
  <si>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</si>
  <si>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</si>
  <si>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</si>
  <si>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</si>
  <si>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</si>
  <si>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</si>
  <si>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</si>
  <si>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</si>
  <si>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</si>
  <si>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</si>
  <si>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</si>
  <si>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</si>
  <si>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</si>
  <si>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</si>
  <si>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</si>
  <si>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</si>
  <si>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</si>
  <si>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</si>
  <si>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</si>
  <si>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</si>
  <si>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</si>
  <si>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</si>
  <si>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</si>
  <si>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</si>
  <si>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</si>
  <si>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</si>
  <si>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</si>
  <si>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</si>
  <si>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</si>
  <si>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</si>
  <si>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</si>
  <si>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</si>
  <si>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</si>
  <si>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</si>
  <si>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</si>
  <si>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</si>
  <si>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</si>
  <si>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</si>
  <si>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</si>
  <si>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</si>
  <si>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</si>
  <si>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</si>
  <si>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</si>
  <si>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</si>
  <si>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</si>
  <si>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</si>
  <si>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</si>
  <si>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</si>
  <si>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</si>
  <si>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</si>
  <si>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</si>
  <si>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</si>
  <si>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</si>
  <si>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</si>
  <si>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</si>
  <si>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</si>
  <si>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</si>
  <si>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</si>
  <si>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</si>
  <si>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</si>
  <si>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</si>
  <si>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</si>
  <si>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</si>
  <si>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</si>
  <si>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</si>
  <si>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</si>
  <si>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</si>
  <si>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</si>
  <si>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</si>
  <si>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</si>
  <si>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</si>
  <si>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</si>
  <si>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</si>
  <si>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</si>
  <si>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</si>
  <si>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</si>
  <si>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</si>
  <si>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</si>
  <si>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</si>
  <si>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</si>
  <si>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</si>
  <si>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</si>
  <si>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</si>
  <si>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</si>
  <si>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</si>
  <si>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</si>
  <si>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</si>
  <si>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</si>
  <si>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</si>
  <si>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</si>
  <si>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</si>
  <si>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</si>
  <si>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</si>
  <si>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</si>
  <si>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</si>
  <si>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</si>
  <si>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</si>
  <si>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</si>
  <si>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</si>
  <si>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</si>
  <si>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</si>
  <si>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</si>
  <si>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</si>
  <si>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</si>
  <si>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</si>
  <si>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</si>
  <si>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</si>
  <si>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</si>
  <si>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</si>
  <si>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</si>
  <si>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</si>
  <si>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</si>
  <si>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</si>
  <si>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</si>
  <si>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</si>
  <si>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</si>
  <si>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</si>
  <si>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</si>
  <si>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</si>
  <si>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</si>
  <si>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</si>
  <si>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</si>
  <si>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</si>
  <si>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</si>
  <si>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</si>
  <si>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</si>
  <si>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</si>
  <si>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</si>
  <si>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</si>
  <si>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</si>
  <si>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</si>
  <si>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</si>
  <si>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</si>
  <si>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</si>
  <si>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</si>
  <si>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</si>
  <si>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</si>
  <si>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</si>
  <si>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</si>
  <si>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</si>
  <si>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</si>
  <si>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</si>
  <si>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</si>
  <si>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</si>
  <si>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</si>
  <si>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</si>
  <si>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</si>
  <si>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</si>
  <si>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</si>
  <si>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</si>
  <si>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</si>
  <si>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</si>
  <si>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</si>
  <si>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</si>
  <si>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</si>
  <si>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</si>
  <si>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</si>
  <si>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</si>
  <si>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</si>
  <si>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</si>
  <si>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</si>
  <si>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</si>
  <si>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</si>
  <si>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</si>
  <si>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</si>
  <si>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</si>
  <si>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</si>
  <si>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</si>
  <si>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</si>
  <si>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</si>
  <si>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</si>
  <si>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</si>
  <si>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</si>
  <si>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</si>
  <si>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</si>
  <si>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</si>
  <si>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</si>
  <si>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</si>
  <si>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</si>
  <si>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</si>
  <si>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</si>
  <si>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</si>
  <si>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</si>
  <si>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</si>
  <si>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</si>
  <si>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</si>
  <si>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</si>
  <si>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</si>
  <si>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</si>
  <si>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</si>
  <si>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</si>
  <si>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</si>
  <si>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</si>
  <si>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</si>
  <si>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</si>
  <si>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</si>
  <si>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</si>
  <si>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</si>
  <si>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</si>
  <si>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</si>
  <si>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</si>
  <si>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</si>
  <si>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</si>
  <si>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</si>
  <si>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</si>
  <si>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</si>
  <si>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</si>
  <si>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</si>
  <si>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</si>
  <si>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</si>
  <si>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</si>
  <si>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</si>
  <si>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</si>
  <si>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</si>
  <si>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</si>
  <si>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</si>
  <si>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</si>
  <si>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</si>
  <si>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</si>
  <si>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</si>
  <si>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</si>
  <si>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</si>
  <si>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</si>
  <si>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</si>
  <si>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</si>
  <si>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</si>
  <si>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</si>
  <si>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</si>
  <si>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</si>
  <si>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</si>
  <si>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</si>
  <si>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</si>
  <si>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</si>
  <si>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</si>
  <si>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</si>
  <si>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</si>
  <si>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</si>
  <si>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</si>
  <si>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</si>
  <si>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</si>
  <si>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</si>
  <si>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</si>
  <si>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</si>
  <si>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</si>
  <si>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</si>
  <si>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</si>
  <si>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</si>
  <si>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</si>
  <si>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</si>
  <si>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</si>
  <si>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</si>
  <si>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</si>
  <si>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</si>
  <si>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</si>
  <si>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</si>
  <si>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</si>
  <si>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</si>
  <si>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</si>
  <si>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</si>
  <si>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</si>
  <si>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</si>
  <si>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</si>
  <si>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</si>
  <si>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</si>
  <si>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</si>
  <si>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</si>
  <si>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</si>
  <si>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</si>
  <si>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</si>
  <si>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</si>
  <si>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</si>
  <si>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</si>
  <si>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</si>
  <si>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</si>
  <si>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</si>
  <si>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</si>
  <si>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</si>
  <si>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</si>
  <si>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</si>
  <si>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</si>
  <si>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</si>
  <si>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</si>
  <si>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</si>
  <si>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</si>
  <si>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</si>
  <si>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</si>
  <si>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</si>
  <si>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</si>
  <si>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</si>
  <si>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</si>
  <si>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</si>
  <si>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</si>
  <si>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</si>
  <si>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</si>
  <si>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</si>
  <si>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</si>
  <si>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</si>
  <si>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</si>
  <si>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</si>
  <si>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</si>
  <si>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</si>
  <si>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</si>
  <si>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</si>
  <si>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</si>
  <si>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</si>
  <si>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</si>
  <si>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</si>
  <si>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</si>
  <si>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</si>
  <si>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</si>
  <si>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</si>
  <si>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</si>
  <si>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</si>
  <si>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</si>
  <si>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</si>
  <si>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</si>
  <si>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</si>
  <si>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</si>
  <si>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</si>
  <si>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</si>
  <si>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</si>
  <si>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</si>
  <si>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</si>
  <si>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</si>
  <si>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</si>
  <si>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</si>
  <si>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</si>
  <si>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</si>
  <si>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</si>
  <si>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</si>
  <si>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</si>
  <si>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</si>
  <si>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</si>
  <si>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</si>
  <si>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</si>
  <si>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</si>
  <si>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</si>
  <si>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</si>
  <si>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</si>
  <si>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</si>
  <si>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</si>
  <si>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</si>
  <si>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</si>
  <si>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</si>
  <si>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</si>
  <si>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</si>
  <si>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</si>
  <si>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</si>
  <si>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</si>
  <si>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</si>
  <si>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</si>
  <si>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</si>
  <si>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</si>
  <si>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</si>
  <si>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</si>
  <si>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</si>
  <si>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</si>
  <si>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</si>
  <si>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</si>
  <si>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</si>
  <si>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</si>
  <si>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</si>
  <si>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</si>
  <si>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</si>
  <si>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</si>
  <si>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</si>
  <si>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</si>
  <si>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</si>
  <si>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</si>
  <si>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</si>
  <si>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</si>
  <si>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</si>
  <si>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</si>
  <si>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</si>
  <si>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</si>
  <si>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</si>
  <si>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</si>
  <si>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</si>
  <si>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</si>
  <si>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</si>
  <si>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</si>
  <si>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</si>
  <si>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</si>
  <si>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</si>
  <si>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</si>
  <si>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</si>
  <si>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</si>
  <si>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</si>
  <si>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</si>
  <si>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</si>
  <si>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</si>
  <si>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</si>
  <si>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</si>
  <si>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</si>
  <si>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</si>
  <si>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</si>
  <si>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</si>
  <si>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</si>
  <si>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</si>
  <si>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</si>
  <si>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</si>
  <si>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</si>
  <si>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</si>
  <si>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</si>
  <si>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</si>
  <si>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</si>
  <si>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</si>
  <si>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</si>
  <si>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</si>
  <si>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</si>
  <si>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</si>
  <si>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</si>
  <si>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</si>
  <si>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</si>
  <si>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</si>
  <si>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</si>
  <si>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</si>
  <si>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</si>
  <si>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</si>
  <si>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</si>
  <si>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</si>
  <si>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</si>
  <si>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</si>
  <si>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</si>
  <si>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</si>
  <si>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</si>
  <si>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</si>
  <si>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</si>
  <si>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</si>
  <si>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</si>
  <si>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</si>
  <si>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</si>
  <si>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</si>
  <si>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</si>
  <si>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</si>
  <si>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</si>
  <si>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</si>
  <si>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</si>
  <si>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</si>
  <si>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</si>
  <si>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</si>
  <si>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</si>
  <si>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</si>
  <si>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</si>
  <si>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</si>
  <si>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</si>
  <si>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</si>
  <si>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</si>
  <si>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</si>
  <si>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</si>
  <si>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</si>
  <si>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</si>
  <si>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</si>
  <si>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</si>
  <si>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</si>
  <si>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</si>
  <si>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</si>
  <si>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</si>
  <si>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</si>
  <si>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</si>
  <si>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</si>
  <si>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</si>
  <si>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</si>
  <si>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</si>
  <si>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</si>
  <si>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</si>
  <si>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</si>
  <si>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</si>
  <si>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</si>
  <si>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</si>
  <si>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</si>
  <si>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</si>
  <si>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</si>
  <si>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</si>
  <si>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</si>
  <si>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</si>
  <si>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</si>
  <si>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</si>
  <si>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</si>
  <si>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</si>
  <si>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</si>
  <si>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</si>
  <si>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</si>
  <si>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</si>
  <si>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</si>
  <si>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</si>
  <si>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</si>
  <si>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</si>
  <si>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</si>
  <si>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</si>
  <si>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</si>
  <si>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</si>
  <si>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</si>
  <si>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</si>
  <si>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</si>
  <si>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</si>
  <si>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</si>
  <si>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</si>
  <si>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</si>
  <si>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</si>
  <si>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</si>
  <si>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</si>
  <si>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</si>
  <si>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</si>
  <si>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</si>
  <si>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</si>
  <si>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</si>
  <si>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</si>
  <si>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</si>
  <si>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</si>
  <si>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</si>
  <si>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</si>
  <si>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</si>
  <si>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</si>
  <si>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</si>
  <si>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</si>
  <si>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</si>
  <si>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</si>
  <si>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</si>
  <si>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</si>
  <si>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</si>
  <si>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</si>
  <si>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</si>
  <si>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</si>
  <si>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</si>
  <si>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</si>
  <si>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</si>
  <si>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</si>
  <si>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</si>
  <si>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</si>
  <si>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</si>
  <si>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</si>
  <si>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</si>
  <si>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</si>
  <si>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</si>
  <si>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</si>
  <si>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</si>
  <si>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</si>
  <si>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</si>
  <si>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</si>
  <si>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</si>
  <si>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</si>
  <si>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</si>
  <si>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</si>
  <si>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</si>
  <si>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</si>
  <si>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</si>
  <si>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</si>
  <si>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</si>
  <si>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</si>
  <si>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</si>
  <si>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</si>
  <si>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</si>
  <si>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</si>
  <si>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</si>
  <si>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</si>
  <si>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</si>
  <si>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</si>
  <si>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</si>
  <si>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</si>
  <si>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</si>
  <si>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</si>
  <si>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</si>
  <si>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</si>
  <si>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</si>
  <si>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</si>
  <si>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</si>
  <si>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</si>
  <si>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</si>
  <si>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</si>
  <si>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</si>
  <si>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</si>
  <si>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</si>
  <si>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</si>
  <si>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</si>
  <si>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</si>
  <si>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</si>
  <si>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</si>
  <si>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</si>
  <si>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</si>
  <si>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</si>
  <si>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</si>
  <si>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</si>
  <si>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</si>
  <si>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</si>
  <si>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</si>
  <si>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</si>
  <si>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</si>
  <si>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</si>
  <si>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</si>
  <si>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</si>
  <si>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</si>
  <si>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</si>
  <si>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</si>
  <si>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</si>
  <si>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</si>
  <si>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</si>
  <si>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</si>
  <si>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</si>
  <si>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</si>
  <si>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</si>
  <si>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</si>
  <si>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</si>
  <si>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</si>
  <si>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</si>
  <si>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</si>
  <si>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</si>
  <si>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</si>
  <si>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</si>
  <si>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</si>
  <si>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</si>
  <si>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</si>
  <si>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</si>
  <si>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</si>
  <si>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</si>
  <si>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</si>
  <si>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</si>
  <si>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</si>
  <si>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</si>
  <si>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</si>
  <si>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</si>
  <si>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</si>
  <si>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</si>
  <si>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</si>
  <si>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</si>
  <si>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</si>
  <si>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</si>
  <si>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</si>
  <si>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</si>
  <si>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</si>
  <si>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</si>
  <si>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</si>
  <si>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</si>
  <si>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</si>
  <si>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</si>
  <si>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</si>
  <si>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</si>
  <si>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</si>
  <si>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</si>
  <si>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</si>
  <si>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</si>
  <si>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</si>
  <si>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</si>
  <si>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</si>
  <si>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</si>
  <si>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</si>
  <si>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</si>
  <si>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</si>
  <si>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</si>
  <si>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</si>
  <si>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</si>
  <si>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</si>
  <si>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</si>
  <si>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</si>
  <si>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</si>
  <si>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</si>
  <si>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</si>
  <si>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</si>
  <si>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</si>
  <si>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</si>
  <si>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</si>
  <si>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</si>
  <si>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</si>
  <si>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</si>
  <si>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</si>
  <si>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</si>
  <si>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</si>
  <si>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</si>
  <si>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</si>
  <si>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</si>
  <si>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</si>
  <si>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</si>
  <si>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</si>
  <si>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</si>
  <si>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</si>
  <si>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</si>
  <si>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</si>
  <si>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</si>
  <si>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</si>
  <si>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</si>
  <si>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</si>
  <si>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</si>
  <si>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</si>
  <si>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</si>
  <si>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</si>
  <si>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</si>
  <si>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</si>
  <si>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</si>
  <si>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</si>
  <si>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</si>
  <si>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</si>
  <si>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</si>
  <si>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</si>
  <si>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</si>
  <si>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</si>
  <si>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</si>
  <si>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</si>
  <si>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</si>
  <si>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</si>
  <si>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</si>
  <si>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</si>
  <si>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</si>
  <si>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</si>
  <si>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</si>
  <si>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</si>
  <si>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</si>
  <si>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</si>
  <si>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</si>
  <si>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</si>
  <si>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</si>
  <si>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</si>
  <si>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</si>
  <si>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</si>
  <si>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</si>
  <si>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</si>
  <si>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</si>
  <si>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</si>
  <si>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</si>
  <si>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</si>
  <si>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</si>
  <si>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</si>
  <si>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</si>
  <si>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</si>
  <si>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</si>
  <si>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</si>
  <si>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</si>
  <si>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</si>
  <si>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</si>
  <si>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</si>
  <si>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</si>
  <si>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</si>
  <si>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</si>
  <si>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</si>
  <si>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</si>
  <si>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</si>
  <si>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</si>
  <si>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</si>
  <si>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</si>
  <si>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</si>
  <si>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</si>
  <si>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</si>
  <si>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</si>
  <si>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</si>
  <si>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</si>
  <si>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</si>
  <si>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</si>
  <si>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</si>
  <si>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</si>
  <si>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</si>
  <si>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</si>
  <si>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</si>
  <si>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</si>
  <si>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</si>
  <si>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</si>
  <si>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</si>
  <si>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</si>
  <si>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</si>
  <si>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</si>
  <si>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</si>
  <si>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</si>
  <si>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</si>
  <si>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</si>
  <si>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</si>
  <si>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</si>
  <si>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</si>
  <si>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</si>
  <si>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</si>
  <si>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</si>
  <si>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</si>
  <si>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</si>
  <si>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</si>
  <si>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</si>
  <si>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</si>
  <si>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</si>
  <si>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</si>
  <si>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</si>
  <si>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</si>
  <si>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</si>
  <si>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</si>
  <si>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</si>
  <si>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</si>
  <si>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</si>
  <si>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</si>
  <si>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</si>
  <si>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</si>
  <si>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</si>
  <si>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</si>
  <si>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</si>
  <si>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</si>
  <si>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</si>
  <si>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</si>
  <si>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</si>
  <si>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</si>
  <si>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</si>
  <si>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</si>
  <si>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</si>
  <si>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</si>
  <si>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</si>
  <si>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</si>
  <si>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</si>
  <si>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</si>
  <si>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</si>
  <si>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</si>
  <si>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</si>
  <si>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</si>
  <si>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</si>
  <si>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</si>
  <si>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</si>
  <si>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</si>
  <si>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</si>
  <si>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</si>
  <si>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</si>
  <si>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</si>
  <si>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</si>
  <si>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</si>
  <si>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</si>
  <si>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</si>
  <si>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</si>
  <si>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</si>
  <si>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</si>
  <si>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</si>
  <si>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</si>
  <si>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</si>
  <si>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</si>
  <si>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</si>
  <si>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</si>
  <si>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</si>
  <si>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</si>
  <si>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</si>
  <si>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</si>
  <si>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</si>
  <si>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</si>
  <si>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</si>
  <si>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</si>
  <si>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</si>
  <si>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</si>
  <si>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</si>
  <si>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</si>
  <si>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</si>
  <si>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</si>
  <si>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</si>
  <si>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</si>
  <si>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</si>
  <si>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</si>
  <si>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</si>
  <si>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</si>
  <si>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</si>
  <si>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</si>
  <si>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</si>
  <si>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</si>
  <si>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</si>
  <si>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</si>
  <si>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</si>
  <si>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</si>
  <si>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</si>
  <si>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</si>
  <si>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</si>
  <si>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</si>
  <si>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</si>
  <si>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</si>
  <si>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</si>
  <si>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</si>
  <si>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</si>
  <si>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</si>
  <si>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</si>
  <si>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</si>
  <si>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</si>
  <si>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</si>
  <si>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</si>
  <si>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</si>
  <si>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</si>
  <si>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</si>
  <si>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</si>
  <si>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</si>
  <si>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</si>
  <si>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</si>
  <si>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</si>
  <si>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</si>
  <si>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</si>
  <si>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</si>
  <si>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</si>
  <si>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</si>
  <si>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</si>
  <si>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</si>
  <si>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</si>
  <si>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</si>
  <si>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</si>
  <si>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</si>
  <si>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</si>
  <si>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</si>
  <si>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</si>
  <si>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</si>
  <si>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</si>
  <si>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</si>
  <si>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</si>
  <si>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</si>
  <si>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</si>
  <si>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</si>
  <si>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</si>
  <si>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</si>
  <si>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</si>
  <si>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</si>
  <si>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</si>
  <si>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</si>
  <si>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</si>
  <si>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</si>
  <si>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</si>
  <si>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</si>
  <si>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</si>
  <si>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</si>
  <si>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</si>
  <si>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</si>
  <si>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</si>
  <si>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</si>
  <si>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</si>
  <si>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</si>
  <si>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</si>
  <si>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</si>
  <si>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</si>
  <si>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</si>
  <si>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</si>
  <si>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</si>
  <si>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</si>
  <si>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</si>
  <si>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</si>
  <si>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</si>
  <si>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</si>
  <si>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</si>
  <si>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</si>
  <si>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</si>
  <si>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</si>
  <si>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</si>
  <si>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</si>
  <si>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</si>
  <si>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</si>
  <si>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</si>
  <si>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</si>
  <si>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</si>
  <si>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</si>
  <si>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</si>
  <si>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</si>
  <si>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</si>
  <si>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</si>
  <si>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</si>
  <si>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</si>
  <si>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</si>
  <si>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</si>
  <si>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</si>
  <si>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</si>
  <si>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</si>
  <si>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</si>
  <si>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</si>
  <si>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</si>
  <si>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</si>
  <si>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</si>
  <si>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</si>
  <si>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</si>
  <si>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</si>
  <si>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</si>
  <si>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</si>
  <si>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</si>
  <si>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</si>
  <si>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</si>
  <si>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</si>
  <si>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</si>
  <si>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</si>
  <si>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</si>
  <si>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</si>
  <si>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</si>
  <si>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</si>
  <si>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</si>
  <si>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</si>
  <si>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</si>
  <si>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</si>
  <si>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</si>
  <si>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</si>
  <si>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</si>
  <si>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</si>
  <si>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</si>
  <si>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</si>
  <si>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</si>
  <si>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</si>
  <si>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</si>
  <si>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</si>
  <si>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</si>
  <si>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</si>
  <si>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</si>
  <si>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</si>
  <si>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</si>
  <si>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</si>
  <si>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</si>
  <si>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</si>
  <si>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</si>
  <si>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</si>
  <si>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</si>
  <si>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</si>
  <si>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</si>
  <si>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</si>
  <si>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</si>
  <si>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</si>
  <si>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</si>
  <si>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</si>
  <si>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</si>
  <si>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</si>
  <si>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</si>
  <si>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</si>
  <si>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</si>
  <si>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</si>
  <si>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</si>
  <si>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</si>
  <si>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</si>
  <si>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</si>
  <si>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</si>
  <si>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</si>
  <si>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</si>
  <si>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</si>
  <si>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</si>
  <si>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</si>
  <si>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</si>
  <si>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</si>
  <si>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</si>
  <si>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</si>
  <si>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</si>
  <si>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</si>
  <si>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</si>
  <si>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</si>
  <si>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</si>
  <si>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</si>
  <si>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</si>
  <si>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</si>
  <si>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</si>
  <si>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</si>
  <si>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</si>
  <si>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</si>
  <si>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</si>
  <si>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</si>
  <si>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</si>
  <si>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</si>
  <si>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</si>
  <si>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</si>
  <si>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</si>
  <si>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</si>
  <si>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</si>
  <si>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</si>
  <si>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</si>
  <si>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</si>
  <si>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</si>
  <si>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</si>
  <si>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</si>
  <si>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</si>
  <si>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</si>
  <si>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</si>
  <si>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</si>
  <si>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</si>
  <si>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</si>
  <si>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</si>
  <si>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</si>
  <si>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</si>
  <si>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</si>
  <si>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</si>
  <si>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</si>
  <si>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</si>
  <si>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</si>
  <si>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</si>
  <si>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</si>
  <si>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</si>
  <si>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</si>
  <si>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</si>
  <si>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</si>
  <si>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</si>
  <si>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</si>
  <si>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</si>
  <si>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</si>
  <si>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</si>
  <si>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</si>
  <si>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</si>
  <si>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</si>
  <si>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</si>
  <si>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</si>
  <si>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</si>
  <si>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</si>
  <si>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</si>
  <si>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</si>
  <si>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</si>
  <si>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</si>
  <si>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</si>
  <si>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</si>
  <si>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</si>
  <si>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</si>
  <si>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</si>
  <si>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</si>
  <si>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</si>
  <si>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</si>
  <si>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</si>
  <si>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</si>
  <si>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</si>
  <si>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</si>
  <si>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</si>
  <si>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</si>
  <si>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</si>
  <si>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</si>
  <si>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</si>
  <si>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</si>
  <si>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</si>
  <si>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</si>
  <si>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</si>
  <si>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</si>
  <si>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</si>
  <si>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</si>
  <si>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</si>
  <si>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</si>
  <si>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</si>
  <si>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</si>
  <si>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</si>
  <si>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</si>
  <si>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</si>
  <si>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</si>
  <si>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</si>
  <si>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</si>
  <si>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</si>
  <si>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</si>
  <si>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</si>
  <si>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</si>
  <si>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</si>
  <si>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</si>
  <si>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</si>
  <si>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</si>
  <si>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</si>
  <si>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</si>
  <si>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</si>
  <si>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</si>
  <si>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</si>
  <si>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</si>
  <si>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</si>
  <si>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</si>
  <si>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</si>
  <si>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</si>
  <si>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</si>
  <si>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</si>
  <si>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</si>
  <si>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</si>
  <si>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</si>
  <si>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</si>
  <si>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</si>
  <si>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</si>
  <si>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</si>
  <si>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</si>
  <si>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</si>
  <si>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</si>
  <si>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</si>
  <si>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</si>
  <si>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</si>
  <si>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</si>
  <si>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</si>
  <si>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</si>
  <si>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</si>
  <si>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</si>
  <si>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</si>
  <si>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</si>
  <si>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</si>
  <si>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</si>
  <si>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</si>
  <si>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</si>
  <si>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</si>
  <si>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</si>
  <si>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</si>
  <si>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</si>
  <si>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</si>
  <si>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</si>
  <si>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</si>
  <si>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</si>
  <si>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</si>
  <si>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</si>
  <si>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</si>
  <si>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</si>
  <si>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</si>
  <si>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</si>
  <si>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</si>
  <si>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</si>
  <si>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</si>
  <si>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</si>
  <si>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</si>
  <si>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</si>
  <si>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</si>
  <si>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</si>
  <si>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</si>
  <si>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</si>
  <si>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</si>
  <si>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</si>
  <si>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</si>
  <si>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</si>
  <si>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</si>
  <si>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</si>
  <si>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</si>
  <si>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</si>
  <si>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</si>
  <si>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</si>
  <si>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</si>
  <si>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</si>
  <si>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</si>
  <si>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</si>
  <si>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</si>
  <si>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</si>
  <si>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</si>
  <si>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</si>
  <si>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</si>
  <si>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</si>
  <si>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</si>
  <si>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</si>
  <si>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</si>
  <si>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</si>
  <si>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</si>
  <si>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</si>
  <si>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</si>
  <si>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</si>
  <si>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</si>
  <si>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</si>
  <si>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</si>
  <si>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</si>
  <si>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</si>
  <si>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</si>
  <si>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</si>
  <si>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</si>
  <si>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</si>
  <si>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</si>
  <si>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</si>
  <si>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</si>
  <si>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</si>
  <si>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</si>
  <si>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</si>
  <si>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</si>
  <si>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</si>
  <si>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</si>
  <si>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</si>
  <si>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</si>
  <si>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</si>
  <si>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</si>
  <si>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</si>
  <si>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</si>
  <si>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</si>
  <si>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</si>
  <si>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</si>
  <si>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</si>
  <si>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</si>
  <si>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</si>
  <si>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</si>
  <si>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</si>
  <si>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</si>
  <si>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</si>
  <si>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</si>
  <si>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</si>
  <si>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</si>
  <si>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</si>
  <si>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</si>
  <si>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</si>
  <si>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</si>
  <si>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</si>
  <si>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</si>
  <si>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</si>
  <si>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</si>
  <si>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</si>
  <si>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</si>
  <si>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</si>
  <si>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</si>
  <si>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</si>
  <si>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</si>
  <si>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</si>
  <si>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</si>
  <si>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</si>
  <si>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</si>
  <si>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</si>
  <si>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</si>
  <si>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</si>
  <si>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</si>
  <si>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</si>
  <si>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</si>
  <si>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</si>
  <si>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</si>
  <si>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</si>
  <si>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</si>
  <si>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</si>
  <si>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</si>
  <si>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</si>
  <si>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</si>
  <si>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</si>
  <si>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</si>
  <si>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</si>
  <si>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</si>
  <si>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</si>
  <si>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</si>
  <si>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</si>
  <si>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</si>
  <si>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</si>
  <si>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</si>
  <si>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</si>
  <si>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</si>
  <si>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</si>
  <si>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</si>
  <si>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</si>
  <si>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</si>
  <si>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</si>
  <si>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</si>
  <si>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</si>
  <si>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</si>
  <si>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</si>
  <si>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</si>
  <si>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</si>
  <si>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</si>
  <si>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</si>
  <si>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</si>
  <si>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</si>
  <si>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</si>
  <si>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</si>
  <si>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</si>
  <si>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</si>
  <si>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</si>
  <si>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</si>
  <si>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</si>
  <si>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</si>
  <si>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</si>
  <si>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</si>
  <si>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</si>
  <si>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</si>
  <si>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</si>
  <si>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</si>
  <si>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</si>
  <si>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</si>
  <si>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</si>
  <si>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</si>
  <si>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</si>
  <si>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</si>
  <si>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</si>
  <si>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</si>
  <si>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</si>
  <si>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</si>
  <si>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</si>
  <si>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</si>
  <si>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</si>
  <si>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</si>
  <si>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</si>
  <si>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</si>
  <si>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</si>
  <si>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</si>
  <si>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</si>
  <si>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</si>
  <si>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</si>
  <si>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</si>
  <si>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</si>
  <si>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</si>
  <si>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</si>
  <si>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</si>
  <si>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</si>
  <si>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</si>
  <si>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</si>
  <si>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</si>
  <si>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</si>
  <si>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</si>
  <si>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</si>
  <si>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</si>
  <si>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</si>
  <si>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</si>
  <si>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</si>
  <si>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</si>
  <si>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</si>
  <si>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</si>
  <si>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</si>
  <si>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</si>
  <si>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</si>
  <si>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</si>
  <si>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</si>
  <si>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</si>
  <si>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</si>
  <si>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</si>
  <si>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</si>
  <si>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</si>
  <si>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</si>
  <si>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</si>
  <si>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</si>
  <si>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</si>
  <si>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</si>
  <si>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</si>
  <si>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</si>
  <si>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</si>
  <si>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</si>
  <si>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</si>
  <si>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</si>
  <si>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</si>
  <si>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</si>
  <si>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</si>
  <si>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</si>
  <si>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</si>
  <si>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</si>
  <si>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</si>
  <si>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</si>
  <si>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</si>
  <si>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</si>
  <si>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</si>
  <si>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</si>
  <si>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</si>
  <si>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</si>
  <si>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</si>
  <si>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</si>
  <si>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</si>
  <si>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</si>
  <si>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</si>
  <si>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</si>
  <si>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</si>
  <si>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</si>
  <si>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</si>
  <si>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</si>
  <si>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</si>
  <si>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</si>
  <si>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</si>
  <si>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</si>
  <si>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</si>
  <si>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</si>
  <si>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</si>
  <si>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</si>
  <si>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</si>
  <si>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</si>
  <si>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</si>
  <si>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</si>
  <si>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</si>
  <si>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</si>
  <si>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</si>
  <si>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</si>
  <si>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</si>
  <si>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</si>
  <si>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</si>
  <si>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</si>
  <si>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</si>
  <si>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</si>
  <si>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</si>
  <si>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</si>
  <si>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</si>
  <si>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</si>
  <si>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</si>
  <si>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</si>
  <si>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</si>
  <si>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</si>
  <si>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</si>
  <si>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</si>
  <si>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</si>
  <si>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</si>
  <si>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</si>
  <si>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</si>
  <si>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</si>
  <si>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</si>
  <si>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</si>
  <si>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</si>
  <si>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</si>
  <si>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</si>
  <si>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</si>
  <si>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</si>
  <si>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</si>
  <si>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</si>
  <si>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</si>
  <si>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</si>
  <si>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</si>
  <si>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</si>
  <si>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</si>
  <si>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</si>
  <si>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</si>
  <si>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</si>
  <si>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</si>
  <si>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</si>
  <si>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</si>
  <si>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</si>
  <si>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</si>
  <si>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</si>
  <si>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</si>
  <si>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</si>
  <si>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</si>
  <si>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</si>
  <si>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</si>
  <si>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</si>
  <si>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</si>
  <si>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</si>
  <si>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</si>
  <si>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</si>
  <si>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</si>
  <si>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</si>
  <si>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</si>
  <si>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</si>
  <si>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</si>
  <si>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</si>
  <si>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</si>
  <si>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</si>
  <si>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</si>
  <si>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</si>
  <si>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</si>
  <si>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</si>
  <si>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</si>
  <si>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</si>
  <si>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</si>
  <si>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</si>
  <si>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</si>
  <si>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</si>
  <si>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</si>
  <si>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</si>
  <si>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</si>
  <si>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</si>
  <si>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</si>
  <si>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</si>
  <si>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</si>
  <si>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</si>
  <si>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</si>
  <si>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</si>
  <si>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</si>
  <si>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</si>
  <si>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</si>
  <si>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</si>
  <si>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</si>
  <si>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</si>
  <si>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</si>
  <si>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</si>
  <si>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</si>
  <si>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</si>
  <si>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</si>
  <si>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</si>
  <si>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</si>
  <si>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</si>
  <si>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</si>
  <si>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</si>
  <si>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</si>
  <si>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</si>
  <si>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</si>
  <si>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</si>
  <si>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</si>
  <si>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</si>
  <si>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</si>
  <si>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</si>
  <si>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</si>
  <si>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</si>
  <si>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</si>
  <si>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</si>
  <si>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</si>
  <si>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</si>
  <si>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</si>
  <si>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</si>
  <si>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</si>
  <si>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</si>
  <si>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</si>
  <si>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</si>
  <si>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</si>
  <si>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</si>
  <si>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</si>
  <si>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</si>
  <si>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</si>
  <si>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</si>
  <si>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</si>
  <si>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</si>
  <si>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</si>
  <si>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</si>
  <si>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</si>
  <si>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</si>
  <si>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</si>
  <si>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</si>
  <si>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</si>
  <si>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</si>
  <si>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</si>
  <si>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</si>
  <si>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</si>
  <si>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</si>
  <si>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</si>
  <si>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</si>
  <si>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</si>
  <si>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</si>
  <si>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</si>
  <si>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</si>
  <si>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</si>
  <si>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</si>
  <si>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</si>
  <si>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</si>
  <si>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</si>
  <si>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</si>
  <si>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</si>
  <si>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</si>
  <si>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</si>
  <si>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</si>
  <si>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</si>
  <si>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</si>
  <si>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</si>
  <si>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</si>
  <si>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</si>
  <si>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</si>
  <si>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</si>
  <si>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</si>
  <si>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</si>
  <si>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</si>
  <si>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</si>
  <si>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</si>
  <si>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</si>
  <si>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</si>
  <si>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</si>
  <si>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</si>
  <si>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</si>
  <si>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</si>
  <si>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</si>
  <si>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</si>
  <si>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</si>
  <si>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</si>
  <si>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</si>
  <si>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</si>
  <si>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</si>
  <si>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</si>
  <si>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</si>
  <si>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</si>
  <si>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</si>
  <si>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</si>
  <si>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</si>
  <si>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</si>
  <si>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</si>
  <si>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</si>
  <si>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</si>
  <si>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</si>
  <si>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</si>
  <si>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</si>
  <si>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</si>
  <si>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</si>
  <si>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</si>
  <si>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</si>
  <si>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</si>
  <si>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</si>
  <si>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</si>
  <si>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</si>
  <si>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</si>
  <si>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</si>
  <si>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</si>
  <si>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</si>
  <si>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</si>
  <si>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</si>
  <si>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</si>
  <si>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</si>
  <si>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</si>
  <si>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</si>
  <si>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</si>
  <si>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</si>
  <si>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</si>
  <si>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</si>
  <si>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</si>
  <si>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</si>
  <si>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</si>
  <si>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</si>
  <si>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</si>
  <si>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</si>
  <si>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</si>
  <si>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</si>
  <si>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</si>
  <si>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</si>
  <si>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</si>
  <si>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</si>
  <si>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</si>
  <si>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</si>
  <si>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</si>
  <si>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</si>
  <si>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</si>
  <si>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</si>
  <si>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</si>
  <si>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</si>
  <si>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</si>
  <si>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</si>
  <si>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</si>
  <si>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</si>
  <si>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</si>
  <si>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</si>
  <si>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</si>
  <si>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</si>
  <si>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</si>
  <si>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</si>
  <si>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</si>
  <si>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</si>
  <si>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</si>
  <si>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</si>
  <si>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</si>
  <si>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</si>
  <si>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</si>
  <si>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</si>
  <si>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</si>
  <si>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</si>
  <si>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</si>
  <si>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</si>
  <si>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</si>
  <si>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</si>
  <si>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</si>
  <si>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</si>
  <si>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</si>
  <si>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</si>
  <si>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</si>
  <si>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</si>
  <si>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</si>
  <si>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</si>
  <si>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</si>
  <si>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</si>
  <si>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</si>
  <si>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</si>
  <si>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</si>
  <si>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</si>
  <si>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</si>
  <si>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</si>
  <si>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</si>
  <si>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</si>
  <si>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</si>
  <si>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</si>
  <si>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</si>
  <si>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</si>
  <si>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</si>
  <si>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</si>
  <si>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</si>
  <si>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</si>
  <si>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</si>
  <si>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</si>
  <si>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</si>
  <si>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</si>
  <si>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</si>
  <si>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</si>
  <si>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</si>
  <si>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</si>
  <si>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</si>
  <si>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</si>
  <si>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</si>
  <si>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</si>
  <si>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</si>
  <si>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</si>
  <si>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</si>
  <si>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</si>
  <si>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</si>
  <si>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</si>
  <si>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</si>
  <si>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</si>
  <si>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</si>
  <si>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</si>
  <si>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</si>
  <si>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</si>
  <si>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</si>
  <si>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</si>
  <si>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</si>
  <si>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</si>
  <si>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</si>
  <si>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</si>
  <si>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</si>
  <si>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</si>
  <si>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</si>
  <si>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</si>
  <si>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</si>
  <si>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</si>
  <si>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</si>
  <si>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</si>
  <si>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</si>
  <si>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</si>
  <si>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</si>
  <si>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</si>
  <si>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</si>
  <si>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</si>
  <si>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</si>
  <si>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</si>
  <si>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</si>
  <si>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</si>
  <si>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</si>
  <si>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</si>
  <si>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</si>
  <si>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</si>
  <si>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</si>
  <si>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</si>
  <si>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</si>
  <si>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</si>
  <si>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</si>
  <si>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</si>
  <si>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</si>
  <si>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</si>
  <si>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</si>
  <si>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</si>
  <si>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</si>
  <si>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</si>
  <si>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</si>
  <si>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</si>
  <si>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</si>
  <si>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</si>
  <si>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</si>
  <si>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</si>
  <si>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</si>
  <si>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</si>
  <si>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</si>
  <si>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</si>
  <si>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</si>
  <si>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</si>
  <si>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</si>
  <si>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</si>
  <si>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</si>
  <si>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</si>
  <si>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</si>
  <si>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</si>
  <si>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</si>
  <si>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</si>
  <si>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</si>
  <si>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</si>
  <si>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</si>
  <si>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</si>
  <si>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</si>
  <si>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</si>
  <si>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</si>
  <si>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</si>
  <si>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</si>
  <si>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</si>
  <si>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</si>
  <si>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</si>
  <si>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</si>
  <si>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</si>
  <si>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</si>
  <si>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</si>
  <si>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</si>
  <si>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</si>
  <si>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</si>
  <si>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</si>
  <si>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</si>
  <si>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</si>
  <si>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</si>
  <si>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</si>
  <si>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</si>
  <si>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</si>
  <si>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</si>
  <si>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</si>
  <si>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</si>
  <si>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</si>
  <si>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</si>
  <si>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</si>
  <si>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</si>
  <si>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</si>
  <si>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</si>
  <si>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</si>
  <si>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</si>
  <si>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</si>
  <si>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</si>
  <si>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</si>
  <si>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</si>
  <si>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</si>
  <si>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</si>
  <si>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</si>
  <si>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</si>
  <si>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</si>
  <si>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</si>
  <si>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</si>
  <si>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</si>
  <si>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</si>
  <si>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</si>
  <si>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</si>
  <si>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</si>
  <si>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</si>
  <si>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</si>
  <si>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</si>
  <si>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</si>
  <si>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</si>
  <si>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</si>
  <si>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</si>
  <si>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</si>
  <si>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</si>
  <si>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</si>
  <si>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</si>
  <si>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</si>
  <si>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</si>
  <si>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</si>
  <si>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</si>
  <si>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</si>
  <si>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</si>
  <si>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</si>
  <si>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</si>
  <si>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</si>
  <si>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</si>
  <si>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</si>
  <si>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</si>
  <si>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</si>
  <si>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</si>
  <si>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</si>
  <si>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</si>
  <si>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</si>
  <si>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</si>
  <si>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</si>
  <si>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</si>
  <si>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</si>
  <si>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</si>
  <si>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</si>
  <si>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</si>
  <si>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</si>
  <si>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</si>
  <si>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</si>
  <si>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</si>
  <si>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</si>
  <si>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</si>
  <si>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</si>
  <si>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</si>
  <si>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</si>
  <si>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</si>
  <si>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</si>
  <si>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</si>
  <si>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</si>
  <si>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</si>
  <si>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</si>
  <si>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</si>
  <si>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</si>
  <si>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</si>
  <si>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</si>
  <si>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</si>
  <si>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</si>
  <si>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</si>
  <si>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</si>
  <si>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</si>
  <si>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</si>
  <si>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</si>
  <si>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</si>
  <si>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</si>
  <si>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</si>
  <si>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</si>
  <si>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</si>
  <si>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</si>
  <si>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</si>
  <si>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</si>
  <si>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</si>
  <si>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</si>
  <si>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</si>
  <si>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</si>
  <si>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</si>
  <si>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</si>
  <si>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</si>
  <si>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</si>
  <si>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</si>
  <si>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</si>
  <si>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</si>
  <si>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</si>
  <si>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</si>
  <si>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</si>
  <si>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</si>
  <si>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</si>
  <si>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</si>
  <si>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</si>
  <si>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</si>
  <si>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</si>
  <si>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</si>
  <si>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</si>
  <si>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</si>
  <si>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</si>
  <si>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</si>
  <si>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</si>
  <si>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</si>
  <si>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</si>
  <si>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</si>
  <si>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</si>
  <si>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</si>
  <si>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</si>
  <si>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</si>
  <si>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</si>
  <si>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</si>
  <si>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</si>
  <si>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</si>
  <si>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</si>
  <si>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</si>
  <si>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</si>
  <si>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</si>
  <si>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</si>
  <si>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</si>
  <si>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</si>
  <si>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</si>
  <si>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</si>
  <si>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</si>
  <si>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</si>
  <si>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</si>
  <si>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</si>
  <si>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</si>
  <si>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</si>
  <si>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</si>
  <si>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</si>
  <si>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</si>
  <si>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</si>
  <si>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</si>
  <si>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</si>
  <si>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</si>
  <si>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</si>
  <si>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</si>
  <si>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</si>
  <si>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</si>
  <si>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</si>
  <si>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</si>
  <si>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</si>
  <si>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</si>
  <si>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</si>
  <si>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</si>
  <si>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</si>
  <si>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</si>
  <si>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</si>
  <si>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</si>
  <si>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</si>
  <si>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</si>
  <si>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</si>
  <si>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</si>
  <si>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</si>
  <si>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</si>
  <si>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</si>
  <si>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</si>
  <si>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</si>
  <si>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</si>
  <si>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</si>
  <si>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</si>
  <si>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</si>
  <si>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</si>
  <si>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</si>
  <si>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</si>
  <si>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</si>
  <si>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</si>
  <si>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</si>
  <si>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</si>
  <si>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</si>
  <si>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</si>
  <si>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</si>
  <si>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</si>
  <si>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</si>
  <si>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</si>
  <si>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</si>
  <si>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</si>
  <si>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</si>
  <si>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</si>
  <si>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</si>
  <si>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</si>
  <si>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</si>
  <si>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</si>
  <si>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</si>
  <si>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</si>
  <si>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</si>
  <si>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</si>
  <si>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</si>
  <si>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</si>
  <si>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</si>
  <si>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</si>
  <si>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</si>
  <si>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</si>
  <si>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</si>
  <si>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</si>
  <si>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</si>
  <si>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</si>
  <si>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</si>
  <si>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</si>
  <si>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</si>
  <si>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</si>
  <si>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</si>
  <si>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</si>
  <si>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</si>
  <si>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</si>
  <si>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</si>
  <si>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</si>
  <si>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</si>
  <si>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</si>
  <si>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</si>
  <si>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</si>
  <si>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</si>
  <si>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</si>
  <si>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</si>
  <si>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</si>
  <si>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</si>
  <si>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</si>
  <si>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</si>
  <si>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</si>
  <si>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</si>
  <si>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</si>
  <si>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</si>
  <si>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</si>
  <si>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</si>
  <si>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</si>
  <si>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</si>
  <si>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</si>
  <si>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</si>
  <si>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</si>
  <si>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</si>
  <si>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</si>
  <si>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</si>
  <si>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</si>
  <si>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</si>
  <si>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</si>
  <si>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</si>
  <si>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</si>
  <si>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</si>
  <si>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</si>
  <si>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</si>
  <si>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</si>
  <si>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</si>
  <si>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</si>
  <si>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</si>
  <si>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</si>
  <si>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</si>
  <si>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</si>
  <si>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</si>
  <si>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</si>
  <si>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</si>
  <si>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</si>
  <si>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</si>
  <si>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</si>
  <si>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</si>
  <si>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</si>
  <si>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</si>
  <si>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</si>
  <si>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</si>
  <si>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</si>
  <si>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</si>
  <si>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</si>
  <si>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</si>
  <si>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</si>
  <si>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</si>
  <si>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</si>
  <si>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</si>
  <si>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</si>
  <si>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</si>
  <si>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</si>
  <si>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</si>
  <si>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</si>
  <si>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</si>
  <si>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</si>
  <si>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</si>
  <si>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</si>
  <si>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</si>
  <si>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</si>
  <si>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</si>
  <si>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</si>
  <si>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</si>
  <si>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</si>
  <si>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</si>
  <si>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</si>
  <si>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</si>
  <si>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</si>
  <si>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</si>
  <si>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</si>
  <si>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</si>
  <si>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</si>
  <si>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</si>
  <si>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</si>
  <si>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</si>
  <si>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</si>
  <si>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</si>
  <si>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</si>
  <si>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</si>
  <si>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</si>
  <si>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</si>
  <si>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</si>
  <si>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</si>
  <si>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</si>
  <si>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</si>
  <si>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</si>
  <si>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</si>
  <si>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</si>
  <si>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</si>
  <si>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</si>
  <si>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</si>
  <si>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</si>
  <si>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</si>
  <si>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</si>
  <si>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</si>
  <si>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</si>
  <si>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</si>
  <si>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</si>
  <si>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</si>
  <si>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</si>
  <si>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</si>
  <si>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</si>
  <si>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</si>
  <si>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</si>
  <si>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</si>
  <si>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</si>
  <si>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</si>
  <si>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</si>
  <si>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</si>
  <si>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</si>
  <si>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</si>
  <si>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</si>
  <si>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</si>
  <si>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</si>
  <si>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</si>
  <si>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</si>
  <si>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</si>
  <si>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</si>
  <si>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</si>
  <si>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</si>
  <si>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</si>
  <si>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</si>
  <si>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</si>
  <si>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</si>
  <si>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</si>
  <si>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</si>
  <si>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</si>
  <si>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</si>
  <si>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</si>
  <si>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</si>
  <si>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</si>
  <si>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</si>
  <si>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</si>
  <si>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</si>
  <si>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</si>
  <si>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</si>
  <si>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</si>
  <si>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</si>
  <si>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</si>
  <si>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</si>
  <si>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</si>
  <si>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</si>
  <si>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</si>
  <si>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</si>
  <si>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</si>
  <si>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</si>
  <si>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</si>
  <si>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</si>
  <si>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</si>
  <si>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</si>
  <si>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</si>
  <si>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</si>
  <si>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</si>
  <si>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</si>
  <si>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</si>
  <si>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</si>
  <si>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</si>
  <si>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</si>
  <si>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</si>
  <si>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</si>
  <si>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</si>
  <si>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</si>
  <si>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</si>
  <si>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</si>
  <si>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</si>
  <si>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</si>
  <si>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</si>
  <si>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</si>
  <si>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</si>
  <si>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</si>
  <si>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</si>
  <si>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</si>
  <si>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</si>
  <si>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</si>
  <si>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</si>
  <si>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</si>
  <si>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</si>
  <si>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</si>
  <si>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</si>
  <si>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</si>
  <si>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</si>
  <si>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</si>
  <si>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</si>
  <si>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</si>
  <si>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</si>
  <si>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</si>
  <si>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</si>
  <si>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</si>
  <si>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</si>
  <si>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</si>
  <si>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</si>
  <si>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</si>
  <si>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</si>
  <si>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</si>
  <si>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</si>
  <si>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</si>
  <si>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</si>
  <si>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</si>
  <si>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</si>
  <si>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</si>
  <si>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</si>
  <si>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</si>
  <si>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</si>
  <si>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</si>
  <si>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</si>
  <si>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</si>
  <si>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</si>
  <si>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</si>
  <si>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</si>
  <si>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</si>
  <si>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</si>
  <si>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</si>
  <si>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</si>
  <si>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</si>
  <si>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</si>
  <si>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</si>
  <si>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</si>
  <si>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</si>
  <si>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</si>
  <si>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</si>
  <si>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</si>
  <si>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</si>
  <si>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</si>
  <si>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</si>
  <si>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</si>
  <si>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</si>
  <si>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</si>
  <si>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</si>
  <si>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</si>
  <si>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</si>
  <si>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</si>
  <si>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</si>
  <si>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</si>
  <si>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</si>
  <si>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</si>
  <si>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</si>
  <si>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</si>
  <si>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</si>
  <si>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</si>
  <si>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</si>
  <si>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</si>
  <si>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</si>
  <si>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</si>
  <si>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</si>
  <si>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</si>
  <si>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</si>
  <si>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</si>
  <si>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</si>
  <si>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</si>
  <si>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</si>
  <si>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</si>
  <si>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</si>
  <si>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</si>
  <si>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</si>
  <si>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</si>
  <si>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</si>
  <si>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</si>
  <si>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</si>
  <si>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</si>
  <si>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</si>
  <si>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</si>
  <si>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</si>
  <si>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</si>
  <si>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</si>
  <si>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</si>
  <si>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</si>
  <si>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</si>
  <si>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</si>
  <si>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</si>
  <si>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</si>
  <si>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</si>
  <si>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</si>
  <si>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</si>
  <si>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</si>
  <si>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</si>
  <si>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</si>
  <si>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</si>
  <si>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</si>
  <si>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</si>
  <si>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</si>
  <si>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</si>
  <si>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</si>
  <si>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</si>
  <si>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</si>
  <si>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</si>
  <si>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</si>
  <si>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</si>
  <si>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</si>
  <si>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</si>
  <si>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</si>
  <si>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</si>
  <si>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</si>
  <si>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</si>
  <si>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</si>
  <si>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</si>
  <si>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</si>
  <si>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</si>
  <si>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</si>
  <si>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</si>
  <si>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</si>
  <si>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</si>
  <si>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</si>
  <si>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</si>
  <si>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</si>
  <si>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</si>
  <si>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</si>
  <si>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</si>
  <si>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</si>
  <si>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</si>
  <si>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</si>
  <si>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</si>
  <si>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</si>
  <si>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</si>
  <si>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</si>
  <si>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</si>
  <si>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</si>
  <si>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</si>
  <si>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</si>
  <si>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</si>
  <si>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</si>
  <si>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</si>
  <si>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</si>
  <si>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</si>
  <si>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</si>
  <si>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</si>
  <si>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</si>
  <si>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</si>
  <si>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</si>
  <si>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</si>
  <si>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</si>
  <si>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</si>
  <si>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</si>
  <si>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</si>
  <si>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</si>
  <si>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</si>
  <si>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</si>
  <si>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</si>
  <si>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</si>
  <si>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</si>
  <si>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</si>
  <si>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</si>
  <si>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</si>
  <si>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</si>
  <si>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</si>
  <si>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</si>
  <si>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</si>
  <si>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</si>
  <si>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</si>
  <si>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</si>
  <si>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</si>
  <si>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</si>
  <si>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</si>
  <si>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</si>
  <si>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</si>
  <si>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</si>
  <si>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</si>
  <si>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</si>
  <si>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</si>
  <si>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</si>
  <si>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</si>
  <si>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</si>
  <si>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</si>
  <si>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</si>
  <si>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</si>
  <si>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</si>
  <si>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</si>
  <si>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</si>
  <si>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</si>
  <si>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</si>
  <si>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</si>
  <si>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</si>
  <si>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</si>
  <si>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</si>
  <si>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</si>
  <si>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</si>
  <si>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</si>
  <si>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</si>
  <si>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</si>
  <si>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</si>
  <si>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</si>
  <si>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</si>
  <si>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</si>
  <si>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</si>
  <si>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</si>
  <si>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</si>
  <si>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</si>
  <si>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</si>
  <si>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</si>
  <si>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</si>
  <si>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</si>
  <si>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</si>
  <si>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</si>
  <si>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</si>
  <si>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</si>
  <si>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</si>
  <si>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</si>
  <si>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</si>
  <si>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</si>
  <si>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</si>
  <si>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</si>
  <si>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</si>
  <si>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</si>
  <si>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</si>
  <si>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</si>
  <si>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</si>
  <si>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</si>
  <si>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</si>
  <si>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</si>
  <si>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</si>
  <si>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</si>
  <si>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</si>
  <si>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</si>
  <si>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</si>
  <si>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</si>
  <si>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</si>
  <si>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</si>
  <si>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</si>
  <si>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</si>
  <si>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</si>
  <si>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</si>
  <si>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</si>
  <si>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</si>
  <si>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</si>
  <si>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</si>
  <si>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</si>
  <si>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</si>
  <si>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</si>
  <si>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</si>
  <si>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</si>
  <si>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</si>
  <si>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</si>
  <si>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</si>
  <si>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</si>
  <si>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</si>
  <si>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</si>
  <si>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</si>
  <si>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</si>
  <si>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</si>
  <si>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</si>
  <si>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</si>
  <si>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</si>
  <si>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</si>
  <si>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</si>
  <si>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</si>
  <si>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</si>
  <si>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</si>
  <si>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</si>
  <si>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</si>
  <si>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</si>
  <si>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</si>
  <si>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</si>
  <si>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</si>
  <si>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</si>
  <si>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</si>
  <si>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</si>
  <si>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</si>
  <si>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</si>
  <si>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</si>
  <si>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</si>
  <si>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</si>
  <si>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</si>
  <si>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</si>
  <si>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</si>
  <si>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</si>
  <si>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</si>
  <si>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</si>
  <si>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</si>
  <si>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</si>
  <si>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</si>
  <si>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</si>
  <si>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</si>
  <si>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</si>
  <si>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</si>
  <si>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</si>
  <si>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</si>
  <si>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</si>
  <si>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</si>
  <si>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</si>
  <si>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</si>
  <si>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</si>
  <si>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</si>
  <si>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</si>
  <si>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</si>
  <si>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</si>
  <si>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</si>
  <si>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</si>
  <si>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</si>
  <si>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</si>
  <si>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</si>
  <si>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</si>
  <si>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</si>
  <si>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</si>
  <si>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</si>
  <si>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</si>
  <si>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</si>
  <si>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</si>
  <si>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</si>
  <si>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</si>
  <si>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</si>
  <si>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</si>
  <si>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</si>
  <si>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</si>
  <si>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</si>
  <si>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</si>
  <si>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</si>
  <si>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</si>
  <si>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</si>
  <si>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</si>
  <si>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</si>
  <si>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</si>
  <si>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</si>
  <si>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</si>
  <si>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</si>
  <si>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</si>
  <si>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</si>
  <si>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</si>
  <si>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</si>
  <si>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</si>
  <si>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</si>
  <si>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</si>
  <si>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</si>
  <si>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</si>
  <si>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</si>
  <si>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</si>
  <si>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</si>
  <si>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</si>
  <si>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</si>
  <si>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</si>
  <si>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</si>
  <si>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</si>
  <si>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</si>
  <si>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</si>
  <si>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</si>
  <si>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</si>
  <si>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</si>
  <si>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</si>
  <si>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</si>
  <si>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</si>
  <si>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</si>
  <si>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</si>
  <si>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</si>
  <si>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</si>
  <si>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</si>
  <si>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</si>
  <si>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</si>
  <si>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</si>
  <si>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</si>
  <si>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</si>
  <si>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</si>
  <si>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</si>
  <si>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</si>
  <si>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</si>
  <si>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</si>
  <si>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</si>
  <si>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</si>
  <si>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</si>
  <si>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</si>
  <si>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</si>
  <si>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</si>
  <si>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</si>
  <si>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</si>
  <si>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</si>
  <si>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</si>
  <si>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</si>
  <si>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</si>
  <si>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</si>
  <si>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</si>
  <si>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</si>
  <si>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</si>
  <si>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</si>
  <si>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</si>
  <si>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</si>
  <si>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</si>
  <si>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</si>
  <si>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</si>
  <si>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</si>
  <si>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</si>
  <si>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</si>
  <si>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</si>
  <si>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</si>
  <si>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</si>
  <si>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</si>
  <si>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</si>
  <si>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</si>
  <si>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</si>
  <si>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</si>
  <si>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</si>
  <si>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</si>
  <si>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</si>
  <si>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</si>
  <si>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</si>
  <si>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</si>
  <si>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</si>
  <si>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</si>
  <si>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</si>
  <si>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</si>
  <si>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</si>
  <si>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</si>
  <si>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</si>
  <si>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</si>
  <si>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</si>
  <si>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</si>
  <si>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</si>
  <si>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</si>
  <si>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</si>
  <si>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</si>
  <si>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</si>
  <si>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</si>
  <si>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</si>
  <si>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</si>
  <si>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</si>
  <si>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</si>
  <si>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</si>
  <si>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</si>
  <si>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</si>
  <si>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</si>
  <si>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</si>
  <si>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</si>
  <si>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</si>
  <si>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</si>
  <si>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</si>
  <si>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</si>
  <si>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</si>
  <si>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</si>
  <si>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</si>
  <si>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</si>
  <si>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</si>
  <si>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</si>
  <si>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</si>
  <si>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</si>
  <si>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</si>
  <si>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</si>
  <si>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</si>
  <si>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</si>
  <si>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</si>
  <si>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</si>
  <si>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</si>
  <si>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</si>
  <si>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</si>
  <si>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</si>
  <si>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</si>
  <si>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</si>
  <si>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</si>
  <si>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</si>
  <si>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</si>
  <si>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</si>
  <si>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</si>
  <si>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</si>
  <si>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</si>
  <si>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</si>
  <si>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</si>
  <si>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</si>
  <si>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</si>
  <si>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</si>
  <si>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</si>
  <si>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</si>
  <si>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</si>
  <si>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</si>
  <si>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</si>
  <si>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</si>
  <si>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</si>
  <si>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</si>
  <si>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</si>
  <si>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</si>
  <si>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</si>
  <si>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</si>
  <si>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</si>
  <si>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</si>
  <si>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</si>
  <si>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</si>
  <si>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</si>
  <si>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</si>
  <si>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</si>
  <si>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</si>
  <si>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</si>
  <si>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</si>
  <si>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</si>
  <si>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</si>
  <si>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</si>
  <si>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</si>
  <si>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</si>
  <si>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</si>
  <si>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</si>
  <si>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</si>
  <si>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</si>
  <si>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</si>
  <si>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</si>
  <si>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</si>
  <si>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</si>
  <si>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</si>
  <si>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</si>
  <si>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</si>
  <si>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</si>
  <si>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</si>
  <si>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</si>
  <si>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</si>
  <si>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</si>
  <si>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</si>
  <si>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</si>
  <si>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</si>
  <si>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</si>
  <si>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</si>
  <si>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</si>
  <si>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</si>
  <si>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</si>
  <si>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</si>
  <si>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</si>
  <si>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</si>
  <si>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</si>
  <si>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</si>
  <si>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</si>
  <si>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</si>
  <si>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</si>
  <si>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</si>
  <si>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</si>
  <si>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</si>
  <si>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</si>
  <si>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</si>
  <si>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</si>
  <si>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</si>
  <si>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</si>
  <si>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</si>
  <si>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</si>
  <si>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</si>
  <si>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</si>
  <si>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</si>
  <si>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</si>
  <si>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</si>
  <si>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</si>
  <si>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</si>
  <si>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</si>
  <si>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</si>
  <si>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</si>
  <si>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</si>
  <si>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</si>
  <si>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</si>
  <si>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</si>
  <si>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</si>
  <si>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</si>
  <si>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</si>
  <si>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</si>
  <si>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</si>
  <si>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</si>
  <si>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</si>
  <si>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</si>
  <si>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</si>
  <si>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</si>
  <si>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</si>
  <si>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</si>
  <si>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</si>
  <si>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</si>
  <si>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</si>
  <si>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</si>
  <si>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</si>
  <si>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</si>
  <si>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</si>
  <si>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</si>
  <si>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</si>
  <si>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</si>
  <si>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</si>
  <si>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</si>
  <si>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</si>
  <si>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</si>
  <si>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</si>
  <si>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</si>
  <si>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</si>
  <si>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</si>
  <si>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</si>
  <si>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</si>
  <si>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</si>
  <si>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</si>
  <si>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</si>
  <si>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</si>
  <si>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</si>
  <si>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</si>
  <si>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</si>
  <si>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</si>
  <si>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</si>
  <si>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</si>
  <si>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</si>
  <si>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</si>
  <si>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</si>
  <si>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</si>
  <si>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</si>
  <si>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</si>
  <si>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</si>
  <si>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</si>
  <si>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</si>
  <si>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</si>
  <si>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</si>
  <si>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</si>
  <si>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</si>
  <si>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</si>
  <si>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</si>
  <si>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</si>
  <si>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</si>
  <si>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</si>
  <si>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</si>
  <si>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</si>
  <si>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</si>
  <si>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</si>
  <si>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</si>
  <si>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</si>
  <si>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</si>
  <si>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</si>
  <si>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</si>
  <si>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</si>
  <si>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</si>
  <si>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</si>
  <si>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</si>
  <si>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</si>
  <si>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</si>
  <si>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</si>
  <si>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</si>
  <si>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</si>
  <si>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</si>
  <si>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</si>
  <si>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</si>
  <si>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</si>
  <si>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</si>
  <si>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</si>
  <si>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</si>
  <si>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</si>
  <si>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</si>
  <si>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</si>
  <si>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</si>
  <si>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</si>
  <si>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</si>
  <si>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</si>
  <si>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</si>
  <si>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</si>
  <si>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</si>
  <si>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</si>
  <si>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</si>
  <si>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</si>
  <si>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</si>
  <si>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</si>
  <si>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</si>
  <si>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</si>
  <si>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</si>
  <si>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</si>
  <si>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</si>
  <si>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</si>
  <si>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</si>
  <si>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</si>
  <si>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</si>
  <si>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</si>
  <si>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</si>
  <si>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</si>
  <si>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</si>
  <si>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</si>
  <si>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</si>
  <si>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</si>
  <si>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</si>
  <si>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</si>
  <si>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</si>
  <si>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</si>
  <si>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</si>
  <si>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</si>
  <si>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</si>
  <si>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</si>
  <si>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</si>
  <si>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</si>
  <si>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</si>
  <si>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</si>
  <si>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</si>
  <si>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</si>
  <si>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</si>
  <si>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</si>
  <si>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</si>
  <si>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</si>
  <si>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</si>
  <si>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</si>
  <si>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</si>
  <si>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</si>
  <si>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</si>
  <si>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</si>
  <si>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</si>
  <si>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</si>
  <si>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</si>
  <si>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</si>
  <si>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</si>
  <si>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</si>
  <si>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</si>
  <si>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</si>
  <si>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</si>
  <si>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</si>
  <si>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</si>
  <si>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</si>
  <si>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</si>
  <si>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</si>
  <si>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</si>
  <si>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</si>
  <si>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</si>
  <si>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</si>
  <si>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</si>
  <si>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</si>
  <si>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</si>
  <si>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</si>
  <si>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</si>
  <si>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</si>
  <si>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</si>
  <si>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</si>
  <si>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</si>
  <si>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</si>
  <si>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</si>
  <si>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</si>
  <si>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</si>
  <si>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</si>
  <si>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</si>
  <si>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</si>
  <si>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</si>
  <si>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</si>
  <si>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</si>
  <si>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</si>
  <si>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</si>
  <si>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</si>
  <si>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</si>
  <si>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</si>
  <si>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</si>
  <si>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</si>
  <si>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</si>
  <si>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</si>
  <si>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</si>
  <si>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</si>
  <si>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</si>
  <si>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</si>
  <si>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</si>
  <si>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</si>
  <si>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</si>
  <si>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</si>
  <si>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</si>
  <si>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</si>
  <si>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</si>
  <si>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</si>
  <si>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</si>
  <si>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</si>
  <si>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</si>
  <si>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</si>
  <si>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</si>
  <si>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</si>
  <si>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</si>
  <si>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</si>
  <si>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</si>
  <si>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</si>
  <si>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</si>
  <si>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</si>
  <si>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</si>
  <si>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</si>
  <si>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</si>
  <si>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</si>
  <si>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</si>
  <si>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</si>
  <si>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</si>
  <si>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</si>
  <si>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</si>
  <si>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</si>
  <si>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</si>
  <si>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</si>
  <si>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</si>
  <si>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</si>
  <si>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</si>
  <si>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</si>
  <si>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</si>
  <si>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</si>
  <si>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</si>
  <si>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</si>
  <si>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</si>
  <si>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</si>
  <si>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</si>
  <si>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</si>
  <si>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</si>
  <si>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</si>
  <si>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</si>
  <si>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</si>
  <si>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</si>
  <si>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</si>
  <si>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</si>
  <si>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</si>
  <si>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</si>
  <si>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</si>
  <si>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</si>
  <si>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</si>
  <si>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</si>
  <si>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</si>
  <si>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</si>
  <si>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</si>
  <si>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</si>
  <si>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</si>
  <si>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</si>
  <si>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</si>
  <si>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</si>
  <si>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</si>
  <si>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</si>
  <si>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</si>
  <si>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</si>
  <si>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</si>
  <si>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</si>
  <si>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</si>
  <si>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</si>
  <si>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</si>
  <si>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</si>
  <si>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</si>
  <si>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</si>
  <si>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</si>
  <si>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</si>
  <si>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</si>
  <si>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</si>
  <si>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</si>
  <si>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</si>
  <si>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</si>
  <si>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</si>
  <si>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</si>
  <si>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</si>
  <si>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</si>
  <si>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</si>
  <si>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</si>
  <si>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</si>
  <si>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</si>
  <si>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</si>
  <si>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</si>
  <si>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</si>
  <si>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</si>
  <si>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</si>
  <si>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</si>
  <si>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</si>
  <si>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</si>
  <si>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</si>
  <si>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</si>
  <si>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</si>
  <si>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</si>
  <si>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</si>
  <si>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</si>
  <si>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</si>
  <si>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</si>
  <si>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</si>
  <si>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</si>
  <si>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</si>
  <si>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</si>
  <si>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</si>
  <si>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</si>
  <si>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</si>
  <si>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</si>
  <si>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</si>
  <si>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</si>
  <si>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</si>
  <si>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</si>
  <si>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</si>
  <si>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</si>
  <si>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</si>
  <si>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</si>
  <si>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</si>
  <si>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</si>
  <si>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</si>
  <si>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</si>
  <si>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</si>
  <si>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</si>
  <si>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</si>
  <si>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</si>
  <si>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</si>
  <si>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</si>
  <si>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</si>
  <si>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</si>
  <si>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</si>
  <si>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</si>
  <si>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</si>
  <si>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</si>
  <si>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</si>
  <si>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</si>
  <si>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</si>
  <si>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</si>
  <si>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</si>
  <si>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</si>
  <si>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</si>
  <si>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</si>
  <si>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</si>
  <si>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</si>
  <si>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</si>
  <si>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</si>
  <si>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</si>
  <si>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</si>
  <si>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</si>
  <si>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</si>
  <si>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</si>
  <si>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</si>
  <si>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</si>
  <si>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</si>
  <si>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</si>
  <si>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</si>
  <si>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</si>
  <si>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</si>
  <si>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</si>
  <si>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</si>
  <si>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</si>
  <si>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</si>
  <si>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</si>
  <si>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</si>
  <si>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</si>
  <si>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</si>
  <si>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</si>
  <si>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</si>
  <si>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</si>
  <si>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</si>
  <si>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</si>
  <si>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</si>
  <si>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</si>
  <si>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</si>
  <si>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</si>
  <si>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</si>
  <si>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</si>
  <si>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</si>
  <si>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</si>
  <si>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</si>
  <si>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</si>
  <si>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</si>
  <si>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</si>
  <si>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</si>
  <si>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</si>
  <si>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</si>
  <si>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</si>
  <si>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</si>
  <si>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</si>
  <si>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</si>
  <si>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</si>
  <si>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</si>
  <si>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</si>
  <si>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</si>
  <si>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</si>
  <si>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</si>
  <si>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</si>
  <si>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</si>
  <si>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</si>
  <si>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</si>
  <si>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</si>
  <si>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</si>
  <si>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</si>
  <si>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</si>
  <si>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</si>
  <si>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</si>
  <si>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</si>
  <si>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</si>
  <si>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</si>
  <si>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</si>
  <si>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</si>
  <si>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</si>
  <si>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</si>
  <si>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</si>
  <si>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</si>
  <si>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</si>
  <si>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</si>
  <si>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</si>
  <si>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</si>
  <si>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</si>
  <si>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</si>
  <si>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</si>
  <si>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</si>
  <si>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</si>
  <si>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</si>
  <si>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</si>
  <si>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</si>
  <si>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</si>
  <si>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</si>
  <si>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</si>
  <si>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</si>
  <si>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</si>
  <si>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</si>
  <si>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</si>
  <si>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</si>
  <si>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</si>
  <si>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</si>
  <si>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</si>
  <si>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</si>
  <si>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</si>
  <si>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</si>
  <si>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</si>
  <si>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</si>
  <si>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</si>
  <si>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</si>
  <si>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</si>
  <si>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</si>
  <si>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</si>
  <si>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</si>
  <si>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</si>
  <si>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</si>
  <si>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</si>
  <si>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</si>
  <si>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</si>
  <si>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</si>
  <si>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</si>
  <si>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</si>
  <si>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</si>
  <si>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</si>
  <si>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</si>
  <si>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</si>
  <si>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</si>
  <si>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</si>
  <si>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</si>
  <si>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</si>
  <si>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</si>
  <si>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</si>
  <si>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</si>
  <si>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</si>
  <si>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</si>
  <si>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</si>
  <si>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</si>
  <si>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</si>
  <si>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</si>
  <si>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</si>
  <si>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</si>
  <si>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</si>
  <si>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</si>
  <si>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</si>
  <si>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</si>
  <si>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</si>
  <si>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</si>
  <si>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</si>
  <si>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</si>
  <si>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</si>
  <si>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</si>
  <si>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</si>
  <si>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</si>
  <si>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</si>
  <si>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</si>
  <si>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</si>
  <si>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</si>
  <si>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</si>
  <si>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</si>
  <si>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</si>
  <si>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</si>
  <si>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</si>
  <si>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</si>
  <si>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</si>
  <si>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</si>
  <si>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</si>
  <si>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</si>
  <si>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</si>
  <si>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</si>
  <si>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</si>
  <si>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</si>
  <si>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</si>
  <si>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</si>
  <si>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</si>
  <si>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</si>
  <si>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</si>
  <si>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</si>
  <si>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</si>
  <si>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</si>
  <si>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</si>
  <si>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</si>
  <si>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</si>
  <si>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</si>
  <si>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</si>
  <si>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</si>
  <si>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</si>
  <si>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</si>
  <si>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</si>
  <si>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</si>
  <si>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</si>
  <si>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</si>
  <si>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</si>
  <si>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</si>
  <si>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</si>
  <si>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</si>
  <si>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</si>
  <si>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</si>
  <si>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</si>
  <si>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</si>
  <si>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</si>
  <si>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</si>
  <si>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</si>
  <si>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</si>
  <si>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</si>
  <si>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</si>
  <si>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</si>
  <si>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</si>
  <si>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</si>
  <si>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</si>
  <si>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</si>
  <si>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</si>
  <si>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</si>
  <si>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</si>
  <si>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</si>
  <si>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</si>
  <si>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</si>
  <si>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</si>
  <si>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</si>
  <si>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</si>
  <si>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</si>
  <si>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</si>
  <si>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</si>
  <si>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</si>
  <si>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</si>
  <si>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</si>
  <si>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</si>
  <si>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</si>
  <si>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</si>
  <si>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</si>
  <si>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</si>
  <si>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</si>
  <si>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</si>
  <si>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</si>
  <si>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</si>
  <si>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</si>
  <si>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</si>
  <si>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</si>
  <si>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</si>
  <si>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</si>
  <si>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</si>
  <si>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</si>
  <si>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</si>
  <si>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</si>
  <si>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</si>
  <si>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</si>
  <si>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</si>
  <si>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</si>
  <si>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</si>
  <si>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</si>
  <si>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</si>
  <si>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</si>
  <si>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</si>
  <si>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</si>
  <si>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</si>
  <si>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</si>
  <si>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</si>
  <si>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</si>
  <si>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</si>
  <si>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</si>
  <si>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</si>
  <si>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</si>
  <si>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</si>
  <si>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</si>
  <si>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</si>
  <si>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</si>
  <si>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</si>
  <si>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</si>
  <si>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</si>
  <si>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</si>
  <si>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</si>
  <si>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</si>
  <si>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</si>
  <si>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</si>
  <si>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</si>
  <si>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</si>
  <si>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</si>
  <si>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</si>
  <si>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</si>
  <si>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</si>
  <si>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</si>
  <si>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</si>
  <si>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</si>
  <si>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</si>
  <si>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</si>
  <si>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</si>
  <si>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</si>
  <si>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</si>
  <si>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</si>
  <si>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</si>
  <si>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</si>
  <si>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</si>
  <si>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</si>
  <si>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</si>
  <si>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</si>
  <si>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</si>
  <si>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</si>
  <si>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</si>
  <si>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</si>
  <si>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</si>
  <si>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</si>
  <si>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</si>
  <si>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</si>
  <si>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</si>
  <si>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</si>
  <si>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</si>
  <si>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</si>
  <si>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</si>
  <si>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</si>
  <si>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</si>
  <si>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</si>
  <si>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</si>
  <si>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</si>
  <si>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</si>
  <si>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</si>
  <si>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</si>
  <si>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</si>
  <si>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</si>
  <si>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</si>
  <si>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</si>
  <si>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</si>
  <si>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</si>
  <si>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</si>
  <si>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</si>
  <si>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</si>
  <si>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</si>
  <si>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</si>
  <si>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</si>
  <si>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</si>
  <si>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</si>
  <si>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</si>
  <si>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</si>
  <si>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</si>
  <si>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</si>
  <si>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</si>
  <si>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</si>
  <si>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</si>
  <si>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</si>
  <si>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</si>
  <si>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</si>
  <si>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</si>
  <si>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</si>
  <si>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</si>
  <si>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</si>
  <si>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</si>
  <si>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</si>
  <si>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</si>
  <si>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</si>
  <si>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</si>
  <si>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</si>
  <si>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</si>
  <si>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</si>
  <si>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</si>
  <si>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</si>
  <si>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</si>
  <si>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</si>
  <si>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</si>
  <si>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</si>
  <si>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</si>
  <si>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</si>
  <si>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</si>
  <si>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</si>
  <si>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</si>
  <si>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</si>
  <si>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</si>
  <si>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</si>
  <si>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</si>
  <si>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</si>
  <si>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</si>
  <si>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</si>
  <si>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</si>
  <si>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</si>
  <si>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</si>
  <si>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</si>
  <si>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</si>
  <si>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</si>
  <si>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</si>
  <si>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</si>
  <si>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</si>
  <si>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</si>
  <si>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</si>
  <si>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</si>
  <si>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</si>
  <si>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</si>
  <si>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</si>
  <si>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</si>
  <si>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</si>
  <si>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</si>
  <si>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</si>
  <si>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</si>
  <si>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</si>
  <si>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</si>
  <si>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</si>
  <si>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</si>
  <si>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</si>
  <si>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</si>
  <si>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</si>
  <si>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</si>
  <si>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</si>
  <si>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</si>
  <si>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</si>
  <si>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</si>
  <si>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</si>
  <si>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</si>
  <si>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</si>
  <si>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</si>
  <si>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</si>
  <si>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</si>
  <si>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</si>
  <si>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</si>
  <si>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</si>
  <si>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</si>
  <si>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</si>
  <si>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</si>
  <si>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</si>
  <si>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</si>
  <si>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</si>
  <si>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</si>
  <si>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</si>
  <si>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</si>
  <si>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</si>
  <si>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</si>
  <si>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</si>
  <si>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</si>
  <si>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</si>
  <si>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</si>
  <si>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</si>
  <si>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</si>
  <si>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</si>
  <si>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</si>
  <si>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</si>
  <si>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</si>
  <si>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</si>
  <si>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</si>
  <si>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</si>
  <si>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</si>
  <si>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</si>
  <si>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</si>
  <si>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</si>
  <si>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</si>
  <si>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</si>
  <si>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</si>
  <si>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</si>
  <si>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</si>
  <si>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</si>
  <si>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</si>
  <si>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</si>
  <si>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</si>
  <si>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</si>
  <si>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</si>
  <si>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</si>
  <si>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</si>
  <si>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</si>
  <si>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</si>
  <si>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</si>
  <si>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</si>
  <si>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</si>
  <si>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</si>
  <si>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</si>
  <si>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</si>
  <si>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</si>
  <si>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</si>
  <si>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</si>
  <si>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</si>
  <si>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</si>
  <si>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</si>
  <si>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</si>
  <si>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</si>
  <si>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</si>
  <si>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</si>
  <si>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</si>
  <si>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</si>
  <si>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</si>
  <si>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</si>
  <si>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</si>
  <si>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</si>
  <si>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</si>
  <si>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</si>
  <si>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</si>
  <si>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</si>
  <si>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</si>
  <si>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</si>
  <si>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</si>
  <si>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</si>
  <si>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</si>
  <si>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</si>
  <si>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</si>
  <si>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</si>
  <si>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</si>
  <si>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</si>
  <si>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</si>
  <si>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</si>
  <si>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</si>
  <si>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</si>
  <si>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</si>
  <si>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</si>
  <si>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</si>
  <si>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</si>
  <si>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</si>
  <si>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</si>
  <si>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</si>
  <si>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</si>
  <si>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</si>
  <si>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</si>
  <si>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</si>
  <si>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</si>
  <si>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</si>
  <si>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</si>
  <si>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</si>
  <si>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</si>
  <si>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</si>
  <si>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</si>
  <si>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</si>
  <si>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</si>
  <si>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</si>
  <si>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</si>
  <si>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</si>
  <si>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</si>
  <si>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</si>
  <si>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</si>
  <si>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</si>
  <si>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</si>
  <si>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</si>
  <si>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</si>
  <si>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</si>
  <si>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</si>
  <si>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</si>
  <si>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</si>
  <si>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</si>
  <si>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</si>
  <si>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</si>
  <si>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</si>
  <si>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</si>
  <si>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</si>
  <si>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</si>
  <si>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</si>
  <si>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</si>
  <si>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</si>
  <si>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</si>
  <si>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</si>
  <si>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</si>
  <si>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</si>
  <si>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</si>
  <si>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</si>
  <si>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</si>
  <si>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</si>
  <si>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</si>
  <si>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</si>
  <si>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</si>
  <si>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</si>
  <si>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</si>
  <si>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</si>
  <si>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</si>
  <si>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</si>
  <si>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</si>
  <si>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</si>
  <si>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</si>
  <si>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</si>
  <si>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</si>
  <si>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</si>
  <si>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</si>
  <si>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</si>
  <si>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</si>
  <si>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</si>
  <si>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</si>
  <si>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</si>
  <si>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</si>
  <si>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</si>
  <si>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</si>
  <si>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</si>
  <si>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</si>
  <si>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</si>
  <si>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</si>
  <si>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</si>
  <si>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</si>
  <si>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</si>
  <si>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</si>
  <si>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</si>
  <si>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</si>
  <si>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</si>
  <si>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</si>
  <si>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</si>
  <si>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</si>
  <si>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</si>
  <si>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</si>
  <si>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</si>
  <si>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</si>
  <si>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</si>
  <si>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</si>
  <si>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</si>
  <si>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</si>
  <si>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</si>
  <si>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</si>
  <si>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</si>
  <si>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</si>
  <si>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</si>
  <si>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</si>
  <si>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</si>
  <si>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</si>
  <si>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</si>
  <si>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</si>
  <si>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</si>
  <si>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</si>
  <si>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</si>
  <si>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</si>
  <si>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</si>
  <si>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</si>
  <si>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</si>
  <si>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</si>
  <si>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</si>
  <si>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</si>
  <si>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</si>
  <si>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</si>
  <si>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</si>
  <si>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</si>
  <si>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</si>
  <si>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</si>
  <si>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</si>
  <si>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</si>
  <si>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</si>
  <si>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</si>
  <si>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</si>
  <si>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</si>
  <si>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</si>
  <si>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</si>
  <si>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</si>
  <si>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</si>
  <si>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</si>
  <si>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</si>
  <si>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</si>
  <si>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</si>
  <si>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</si>
  <si>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</si>
  <si>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</si>
  <si>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</si>
  <si>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</si>
  <si>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</si>
  <si>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</si>
  <si>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</si>
  <si>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</si>
  <si>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</si>
  <si>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</si>
  <si>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</si>
  <si>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</si>
  <si>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</si>
  <si>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</si>
  <si>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</si>
  <si>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</si>
  <si>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</si>
  <si>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</si>
  <si>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</si>
  <si>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</si>
  <si>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</si>
  <si>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</si>
  <si>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</si>
  <si>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</si>
  <si>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</si>
  <si>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</si>
  <si>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</si>
  <si>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</si>
  <si>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</si>
  <si>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</si>
  <si>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</si>
  <si>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</si>
  <si>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</si>
  <si>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</si>
  <si>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</si>
  <si>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</si>
  <si>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</si>
  <si>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</si>
  <si>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</si>
  <si>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</si>
  <si>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</si>
  <si>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</si>
  <si>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</si>
  <si>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</si>
  <si>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</si>
  <si>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</si>
  <si>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</si>
  <si>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</si>
  <si>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</si>
  <si>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</si>
  <si>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</si>
  <si>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</si>
  <si>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</si>
  <si>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</si>
  <si>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</si>
  <si>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</si>
  <si>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</si>
  <si>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</si>
  <si>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</si>
  <si>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</si>
  <si>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</si>
  <si>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</si>
  <si>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</si>
  <si>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</si>
  <si>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</si>
  <si>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</si>
  <si>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</si>
  <si>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</si>
  <si>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</si>
  <si>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</si>
  <si>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</si>
  <si>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</si>
  <si>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</si>
  <si>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</si>
  <si>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</si>
  <si>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</si>
  <si>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</si>
  <si>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</si>
  <si>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</si>
  <si>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</si>
  <si>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</si>
  <si>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</si>
  <si>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</si>
  <si>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</si>
  <si>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</si>
  <si>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</si>
  <si>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</si>
  <si>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</si>
  <si>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</si>
  <si>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</si>
  <si>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</si>
  <si>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</si>
  <si>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</si>
  <si>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</si>
  <si>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</si>
  <si>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</si>
  <si>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</si>
  <si>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</si>
  <si>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</si>
  <si>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</si>
  <si>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</si>
  <si>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</si>
  <si>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</si>
  <si>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</si>
  <si>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</si>
  <si>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</si>
  <si>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</si>
  <si>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</si>
  <si>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</si>
  <si>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</si>
  <si>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</si>
  <si>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</si>
  <si>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</si>
  <si>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</si>
  <si>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</si>
  <si>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</si>
  <si>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</si>
  <si>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</si>
  <si>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</si>
  <si>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</si>
  <si>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</si>
  <si>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</si>
  <si>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</si>
  <si>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</si>
  <si>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</si>
  <si>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</si>
  <si>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</si>
  <si>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</si>
  <si>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</si>
  <si>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</si>
  <si>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</si>
  <si>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</si>
  <si>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</si>
  <si>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</si>
  <si>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</si>
  <si>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</si>
  <si>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</si>
  <si>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</si>
  <si>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</si>
  <si>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</si>
  <si>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</si>
  <si>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</si>
  <si>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</si>
  <si>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</si>
  <si>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</si>
  <si>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</si>
  <si>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</si>
  <si>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</si>
  <si>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</si>
  <si>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</si>
  <si>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</si>
  <si>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</si>
  <si>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</si>
  <si>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</si>
  <si>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</si>
  <si>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</si>
  <si>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</si>
  <si>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</si>
  <si>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</si>
  <si>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</si>
  <si>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</si>
  <si>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</si>
  <si>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</si>
  <si>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</si>
  <si>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</si>
  <si>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</si>
  <si>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</si>
  <si>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</si>
  <si>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</si>
  <si>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</si>
  <si>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</si>
  <si>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</si>
  <si>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</si>
  <si>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</si>
  <si>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</si>
  <si>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</si>
  <si>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</si>
  <si>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</si>
  <si>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</si>
  <si>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</si>
  <si>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</si>
  <si>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</si>
  <si>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</si>
  <si>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</si>
  <si>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</si>
  <si>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</si>
  <si>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</si>
  <si>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</si>
  <si>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</si>
  <si>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</si>
  <si>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</si>
  <si>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</si>
  <si>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</si>
  <si>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</si>
  <si>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</si>
  <si>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</si>
  <si>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</si>
  <si>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</si>
  <si>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</si>
  <si>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</si>
  <si>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</si>
  <si>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</si>
  <si>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</si>
  <si>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</si>
  <si>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</si>
  <si>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</si>
  <si>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</si>
  <si>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</si>
  <si>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</si>
  <si>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</si>
  <si>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</si>
  <si>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</si>
  <si>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</si>
  <si>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</si>
  <si>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</si>
  <si>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</si>
  <si>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</si>
  <si>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</si>
  <si>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</si>
  <si>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</si>
  <si>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</si>
  <si>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</si>
  <si>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</si>
  <si>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</si>
  <si>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</si>
  <si>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</si>
  <si>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</si>
  <si>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</si>
  <si>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</si>
  <si>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</si>
  <si>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</si>
  <si>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</si>
  <si>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</si>
  <si>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</si>
  <si>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</si>
  <si>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</si>
  <si>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</si>
  <si>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</si>
  <si>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</si>
  <si>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</si>
  <si>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</si>
  <si>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</si>
  <si>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</si>
  <si>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</si>
  <si>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</si>
  <si>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</si>
  <si>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</si>
  <si>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</si>
  <si>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</si>
  <si>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</si>
  <si>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</si>
  <si>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</si>
  <si>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</si>
  <si>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</si>
  <si>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</si>
  <si>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</si>
  <si>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</si>
  <si>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</si>
  <si>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</si>
  <si>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</si>
  <si>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</si>
  <si>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</si>
  <si>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</si>
  <si>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</si>
  <si>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</si>
  <si>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</si>
  <si>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</si>
  <si>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</si>
  <si>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</si>
  <si>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</si>
  <si>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</si>
  <si>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</si>
  <si>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</si>
  <si>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</si>
  <si>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</si>
  <si>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</si>
  <si>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</si>
  <si>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</si>
  <si>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</si>
  <si>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</si>
  <si>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</si>
  <si>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</si>
  <si>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</si>
  <si>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</si>
  <si>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</si>
  <si>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</si>
  <si>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</si>
  <si>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</si>
  <si>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</si>
  <si>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</si>
  <si>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</si>
  <si>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</si>
  <si>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</si>
  <si>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</si>
  <si>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</si>
  <si>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</si>
  <si>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</si>
  <si>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</si>
  <si>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</si>
  <si>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</si>
  <si>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</si>
  <si>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</si>
  <si>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</si>
  <si>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</si>
  <si>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</si>
  <si>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</si>
  <si>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</si>
  <si>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</si>
  <si>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</si>
  <si>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</si>
  <si>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</si>
  <si>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</si>
  <si>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</si>
  <si>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</si>
  <si>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</si>
  <si>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</si>
  <si>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</si>
  <si>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</si>
  <si>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</si>
  <si>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</si>
  <si>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</si>
  <si>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</si>
  <si>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</si>
  <si>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</si>
  <si>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</si>
  <si>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</si>
  <si>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</si>
  <si>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</si>
  <si>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</si>
  <si>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</si>
  <si>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</si>
  <si>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</si>
  <si>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</si>
  <si>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</si>
  <si>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</si>
  <si>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</si>
  <si>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</si>
  <si>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</si>
  <si>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</si>
  <si>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</si>
  <si>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</si>
  <si>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</si>
  <si>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</si>
  <si>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</si>
  <si>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</si>
  <si>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</si>
  <si>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</si>
  <si>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</si>
  <si>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</si>
  <si>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</si>
  <si>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</si>
  <si>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</si>
  <si>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</si>
  <si>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</si>
  <si>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</si>
  <si>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</si>
  <si>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</si>
  <si>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</si>
  <si>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</si>
  <si>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</si>
  <si>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</si>
  <si>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</si>
  <si>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</si>
  <si>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</si>
  <si>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</si>
  <si>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</si>
  <si>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</si>
  <si>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</si>
  <si>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</si>
  <si>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</si>
  <si>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</si>
  <si>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</si>
  <si>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</si>
  <si>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</si>
  <si>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</si>
  <si>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</si>
  <si>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</si>
  <si>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</si>
  <si>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</si>
  <si>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</si>
  <si>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</si>
  <si>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</si>
  <si>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</si>
  <si>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</si>
  <si>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</si>
  <si>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</si>
  <si>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</si>
  <si>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</si>
  <si>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</si>
  <si>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</si>
  <si>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</si>
  <si>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</si>
  <si>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</si>
  <si>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</si>
  <si>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</si>
  <si>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</si>
  <si>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</si>
  <si>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</si>
  <si>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</si>
  <si>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</si>
  <si>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</si>
  <si>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</si>
  <si>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</si>
  <si>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</si>
  <si>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</si>
  <si>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</si>
  <si>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</si>
  <si>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</si>
  <si>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</si>
  <si>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</si>
  <si>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</si>
  <si>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</si>
  <si>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</si>
  <si>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</si>
  <si>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</si>
  <si>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</si>
  <si>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</si>
  <si>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</si>
  <si>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</si>
  <si>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</si>
  <si>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</si>
  <si>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</si>
  <si>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</si>
  <si>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</si>
  <si>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</si>
  <si>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</si>
  <si>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</si>
  <si>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</si>
  <si>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</si>
  <si>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</si>
  <si>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</si>
  <si>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</si>
  <si>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</si>
  <si>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</si>
  <si>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</si>
  <si>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</si>
  <si>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</si>
  <si>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</si>
  <si>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</si>
  <si>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</si>
  <si>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</si>
  <si>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</si>
  <si>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</si>
  <si>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</si>
  <si>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</si>
  <si>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</si>
  <si>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</si>
  <si>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</si>
  <si>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</si>
  <si>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</si>
  <si>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</si>
  <si>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</si>
  <si>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</si>
  <si>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</si>
  <si>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</si>
  <si>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</si>
  <si>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</si>
  <si>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</si>
  <si>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</si>
  <si>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</si>
  <si>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</si>
  <si>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</si>
  <si>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</si>
  <si>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</si>
  <si>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</si>
  <si>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</si>
  <si>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</si>
  <si>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</si>
  <si>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</si>
  <si>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</si>
  <si>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</si>
  <si>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</si>
  <si>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</si>
  <si>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</si>
  <si>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</si>
  <si>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</si>
  <si>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</si>
  <si>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</si>
  <si>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</si>
  <si>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</si>
  <si>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</si>
  <si>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</si>
  <si>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</si>
  <si>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</si>
  <si>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</si>
  <si>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</si>
  <si>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</si>
  <si>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</si>
  <si>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</si>
  <si>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</si>
  <si>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</si>
  <si>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</si>
  <si>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</si>
  <si>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</si>
  <si>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</si>
  <si>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</si>
  <si>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</si>
  <si>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</si>
  <si>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</si>
  <si>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</si>
  <si>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</si>
  <si>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</si>
  <si>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</si>
  <si>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</si>
  <si>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</si>
  <si>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</si>
  <si>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</si>
  <si>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</si>
  <si>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</si>
  <si>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</si>
  <si>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</si>
  <si>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</si>
  <si>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</si>
  <si>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</si>
  <si>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</si>
  <si>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</si>
  <si>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</si>
  <si>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</si>
  <si>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</si>
  <si>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</si>
  <si>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</si>
  <si>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</si>
  <si>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</si>
  <si>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</si>
  <si>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</si>
  <si>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</si>
  <si>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</si>
  <si>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</si>
  <si>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</si>
  <si>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</si>
  <si>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</si>
  <si>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</si>
  <si>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</si>
  <si>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</si>
  <si>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</si>
  <si>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</si>
  <si>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</si>
  <si>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</si>
  <si>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</si>
  <si>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</si>
  <si>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</si>
  <si>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</si>
  <si>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</si>
  <si>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</si>
  <si>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</si>
  <si>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</si>
  <si>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</si>
  <si>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</si>
  <si>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</si>
  <si>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</si>
  <si>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</si>
  <si>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</si>
  <si>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</si>
  <si>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</si>
  <si>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</si>
  <si>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</si>
  <si>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</si>
  <si>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</si>
  <si>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</si>
  <si>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</si>
  <si>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</si>
  <si>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</si>
  <si>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</si>
  <si>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</si>
  <si>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</si>
  <si>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</si>
  <si>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</si>
  <si>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</si>
  <si>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</si>
  <si>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</si>
  <si>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</si>
  <si>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</si>
  <si>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</si>
  <si>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</si>
  <si>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</si>
  <si>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</si>
  <si>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</si>
  <si>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</si>
  <si>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</si>
  <si>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</si>
  <si>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</si>
  <si>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</si>
  <si>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</si>
  <si>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</si>
  <si>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</si>
  <si>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</si>
  <si>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</si>
  <si>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</si>
  <si>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</si>
  <si>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</si>
  <si>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</si>
  <si>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</si>
  <si>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</si>
  <si>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</si>
  <si>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</si>
  <si>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</si>
  <si>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</si>
  <si>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</si>
  <si>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</si>
  <si>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</si>
  <si>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</si>
  <si>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</si>
  <si>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</si>
  <si>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</si>
  <si>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</si>
  <si>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</si>
  <si>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</si>
  <si>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</si>
  <si>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</si>
  <si>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</si>
  <si>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</si>
  <si>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</si>
  <si>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</si>
  <si>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</si>
  <si>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</si>
  <si>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</si>
  <si>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</si>
  <si>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</si>
  <si>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</si>
  <si>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</si>
  <si>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</si>
  <si>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</si>
  <si>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</si>
  <si>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</si>
  <si>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</si>
  <si>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</si>
  <si>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</si>
  <si>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</si>
  <si>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</si>
  <si>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</si>
  <si>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</si>
  <si>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</si>
  <si>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</si>
  <si>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</si>
  <si>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</si>
  <si>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</si>
  <si>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</si>
  <si>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</si>
  <si>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</si>
  <si>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</si>
  <si>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</si>
  <si>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</si>
  <si>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</si>
  <si>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</si>
  <si>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</si>
  <si>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</si>
  <si>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</si>
  <si>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</si>
  <si>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</si>
  <si>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</si>
  <si>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</si>
  <si>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</si>
  <si>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</si>
  <si>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</si>
  <si>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</si>
  <si>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</si>
  <si>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</si>
  <si>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</si>
  <si>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</si>
  <si>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</si>
  <si>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</si>
  <si>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</si>
  <si>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</si>
  <si>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</si>
  <si>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</si>
  <si>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</si>
  <si>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</si>
  <si>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</si>
  <si>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</si>
  <si>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</si>
  <si>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</si>
  <si>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</si>
  <si>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</si>
  <si>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</si>
  <si>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</si>
  <si>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</si>
  <si>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</si>
  <si>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</si>
  <si>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</si>
  <si>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</si>
  <si>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</si>
  <si>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</si>
  <si>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</si>
  <si>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</si>
  <si>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</si>
  <si>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</si>
  <si>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</si>
  <si>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</si>
  <si>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</si>
  <si>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</si>
  <si>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</si>
  <si>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</si>
  <si>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</si>
  <si>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</si>
  <si>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</si>
  <si>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</si>
  <si>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</si>
  <si>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</si>
  <si>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</si>
  <si>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</si>
  <si>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</si>
  <si>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</si>
  <si>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</si>
  <si>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</si>
  <si>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</si>
  <si>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</si>
  <si>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</si>
  <si>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</si>
  <si>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</si>
  <si>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</si>
  <si>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</si>
  <si>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</si>
  <si>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</si>
  <si>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</si>
  <si>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</si>
  <si>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</si>
  <si>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</si>
  <si>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</si>
  <si>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</si>
  <si>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</si>
  <si>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</si>
  <si>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</si>
  <si>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</si>
  <si>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</si>
  <si>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</si>
  <si>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</si>
  <si>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</si>
  <si>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</si>
  <si>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</si>
  <si>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</si>
  <si>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</si>
  <si>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</si>
  <si>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</si>
  <si>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</si>
  <si>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</si>
  <si>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</si>
  <si>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</si>
  <si>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</si>
  <si>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</si>
  <si>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</si>
  <si>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</si>
  <si>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</si>
  <si>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</si>
  <si>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</si>
  <si>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</si>
  <si>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</si>
  <si>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</si>
  <si>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</si>
  <si>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</si>
  <si>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</si>
  <si>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</si>
  <si>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</si>
  <si>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</si>
  <si>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</si>
  <si>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</si>
  <si>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</si>
  <si>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</si>
  <si>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</si>
  <si>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</si>
  <si>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</si>
  <si>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</si>
  <si>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</si>
  <si>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</si>
  <si>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</si>
  <si>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</si>
  <si>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</si>
  <si>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</si>
  <si>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</si>
  <si>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</si>
  <si>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</si>
  <si>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</si>
  <si>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</si>
  <si>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</si>
  <si>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</si>
  <si>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</si>
  <si>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</si>
  <si>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</si>
  <si>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</si>
  <si>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</si>
  <si>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</si>
  <si>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</si>
  <si>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</si>
  <si>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</si>
  <si>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</si>
  <si>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</si>
  <si>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</si>
  <si>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</si>
  <si>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</si>
  <si>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</si>
  <si>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</si>
  <si>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</si>
  <si>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</si>
  <si>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</si>
  <si>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</si>
  <si>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</si>
  <si>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</si>
  <si>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</si>
  <si>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</si>
  <si>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</si>
  <si>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</si>
  <si>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</si>
  <si>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</si>
  <si>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</si>
  <si>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</si>
  <si>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</si>
  <si>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</si>
  <si>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</si>
  <si>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</si>
  <si>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</si>
  <si>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</si>
  <si>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</si>
  <si>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</si>
  <si>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</si>
  <si>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</si>
  <si>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</si>
  <si>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</si>
  <si>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</si>
  <si>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</si>
  <si>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</si>
  <si>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</si>
  <si>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</si>
  <si>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</si>
  <si>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</si>
  <si>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</si>
  <si>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</si>
  <si>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</si>
  <si>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</si>
  <si>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</si>
  <si>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</si>
  <si>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</si>
  <si>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</si>
  <si>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</si>
  <si>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</si>
  <si>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</si>
  <si>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</si>
  <si>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</si>
  <si>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</si>
  <si>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</si>
  <si>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</si>
  <si>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</si>
  <si>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</si>
  <si>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</si>
  <si>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</si>
  <si>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</si>
  <si>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</si>
  <si>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</si>
  <si>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</si>
  <si>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</si>
  <si>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</si>
  <si>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</si>
  <si>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</si>
  <si>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</si>
  <si>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</si>
  <si>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</si>
  <si>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</si>
  <si>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</si>
  <si>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</si>
  <si>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</si>
  <si>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</si>
  <si>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</si>
  <si>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</si>
  <si>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</si>
  <si>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</si>
  <si>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</si>
  <si>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</si>
  <si>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</si>
  <si>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</si>
  <si>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</si>
  <si>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</si>
  <si>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</si>
  <si>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</si>
  <si>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</si>
  <si>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</si>
  <si>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</si>
  <si>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</si>
  <si>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</si>
  <si>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</si>
  <si>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</si>
  <si>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</si>
  <si>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</si>
  <si>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</si>
  <si>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</si>
  <si>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</si>
  <si>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</si>
  <si>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</si>
  <si>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</si>
  <si>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</si>
  <si>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</si>
  <si>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</si>
  <si>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</si>
  <si>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</si>
  <si>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</si>
  <si>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</si>
  <si>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</si>
  <si>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</si>
  <si>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</si>
  <si>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</si>
  <si>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</si>
  <si>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</si>
  <si>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</si>
  <si>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</si>
  <si>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</si>
  <si>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</si>
  <si>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</si>
  <si>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</si>
  <si>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</si>
  <si>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</si>
  <si>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</si>
  <si>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</si>
  <si>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</si>
  <si>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</si>
  <si>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</si>
  <si>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</si>
  <si>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</si>
  <si>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</si>
  <si>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</si>
  <si>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</si>
  <si>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</si>
  <si>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</si>
  <si>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</si>
  <si>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</si>
  <si>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</si>
  <si>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</si>
  <si>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</si>
  <si>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</si>
  <si>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</si>
  <si>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</si>
  <si>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</si>
  <si>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</si>
  <si>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</si>
  <si>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</si>
  <si>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</si>
  <si>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</si>
  <si>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</si>
  <si>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</si>
  <si>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</si>
  <si>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</si>
  <si>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</si>
  <si>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</si>
  <si>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</si>
  <si>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</si>
  <si>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</si>
  <si>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</si>
  <si>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</si>
  <si>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</si>
  <si>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</si>
  <si>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</si>
  <si>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</si>
  <si>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</si>
  <si>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</si>
  <si>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</si>
  <si>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</si>
  <si>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</si>
  <si>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</si>
  <si>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</si>
  <si>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</si>
  <si>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</si>
  <si>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</si>
  <si>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</si>
  <si>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</si>
  <si>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</si>
  <si>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</si>
  <si>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</si>
  <si>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</si>
  <si>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</si>
  <si>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</si>
  <si>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</si>
  <si>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</si>
  <si>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</si>
  <si>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</si>
  <si>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</si>
  <si>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</si>
  <si>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</si>
  <si>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</si>
  <si>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</si>
  <si>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</si>
  <si>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</si>
  <si>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</si>
  <si>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</si>
  <si>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</si>
  <si>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</si>
  <si>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</si>
  <si>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</si>
  <si>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</si>
  <si>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</si>
  <si>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</si>
  <si>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</si>
  <si>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</si>
  <si>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</si>
  <si>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</si>
  <si>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</si>
  <si>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</si>
  <si>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</si>
  <si>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</si>
  <si>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</si>
  <si>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</si>
  <si>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</si>
  <si>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</si>
  <si>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</si>
  <si>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</si>
  <si>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</si>
  <si>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</si>
  <si>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</si>
  <si>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</si>
  <si>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</si>
  <si>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</si>
  <si>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</si>
  <si>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</si>
  <si>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</si>
  <si>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</si>
  <si>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</si>
  <si>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</si>
  <si>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</si>
  <si>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</si>
  <si>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</si>
  <si>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</si>
  <si>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</si>
  <si>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</si>
  <si>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</si>
  <si>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</si>
  <si>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</si>
  <si>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</si>
  <si>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</si>
  <si>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</si>
  <si>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</si>
  <si>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</si>
  <si>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</si>
  <si>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</si>
  <si>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</si>
  <si>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</si>
  <si>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</si>
  <si>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</si>
  <si>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</si>
  <si>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</si>
  <si>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</si>
  <si>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</si>
  <si>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</si>
  <si>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</si>
  <si>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</si>
  <si>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</si>
  <si>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</si>
  <si>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</si>
  <si>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</si>
  <si>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</si>
  <si>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</si>
  <si>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</si>
  <si>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</si>
  <si>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</si>
  <si>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</si>
  <si>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</si>
  <si>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</si>
  <si>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</si>
  <si>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</si>
  <si>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</si>
  <si>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</si>
  <si>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</si>
  <si>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</si>
  <si>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</si>
  <si>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</si>
  <si>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</si>
  <si>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</si>
  <si>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</si>
  <si>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</si>
  <si>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</si>
  <si>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</si>
  <si>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</si>
  <si>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</si>
  <si>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</si>
  <si>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</si>
  <si>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</si>
  <si>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</si>
  <si>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</si>
  <si>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</si>
  <si>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</si>
  <si>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</si>
  <si>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</si>
  <si>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</si>
  <si>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</si>
  <si>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</si>
  <si>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</si>
  <si>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</si>
  <si>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</si>
  <si>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</si>
  <si>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</si>
  <si>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</si>
  <si>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</si>
  <si>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</si>
  <si>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</si>
  <si>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</si>
  <si>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</si>
  <si>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</si>
  <si>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</si>
  <si>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</si>
  <si>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</si>
  <si>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</si>
  <si>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</si>
  <si>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</si>
  <si>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</si>
  <si>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</si>
  <si>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</si>
  <si>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</si>
  <si>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</si>
  <si>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</si>
  <si>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</si>
  <si>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</si>
  <si>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</si>
  <si>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</si>
  <si>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</si>
  <si>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</si>
  <si>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</si>
  <si>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</si>
  <si>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</si>
  <si>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</si>
  <si>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</si>
  <si>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</si>
  <si>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</si>
  <si>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</si>
  <si>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</si>
  <si>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</si>
  <si>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</si>
  <si>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</si>
  <si>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</si>
  <si>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</si>
  <si>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</si>
  <si>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</si>
  <si>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</si>
  <si>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</si>
  <si>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</si>
  <si>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</si>
  <si>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</si>
  <si>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</si>
  <si>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</si>
  <si>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</si>
  <si>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</si>
  <si>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</si>
  <si>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</si>
  <si>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</si>
  <si>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</si>
  <si>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</si>
  <si>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</si>
  <si>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</si>
  <si>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</si>
  <si>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</si>
  <si>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</si>
  <si>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</si>
  <si>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</si>
  <si>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</si>
  <si>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</si>
  <si>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</si>
  <si>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</si>
  <si>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</si>
  <si>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</si>
  <si>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</si>
  <si>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</si>
  <si>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</si>
  <si>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</si>
  <si>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</si>
  <si>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</si>
  <si>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</si>
  <si>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</si>
  <si>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</si>
  <si>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</si>
  <si>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</si>
  <si>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</si>
  <si>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</si>
  <si>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</si>
  <si>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</si>
  <si>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</si>
  <si>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</si>
  <si>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</si>
  <si>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</si>
  <si>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</si>
  <si>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</si>
  <si>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</si>
  <si>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</si>
  <si>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</si>
  <si>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</si>
  <si>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</si>
  <si>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</si>
  <si>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</si>
  <si>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</si>
  <si>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</si>
  <si>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</si>
  <si>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</si>
  <si>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</si>
  <si>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</si>
  <si>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</si>
  <si>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</si>
  <si>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</si>
  <si>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</si>
  <si>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</si>
  <si>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</si>
  <si>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</si>
  <si>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</si>
  <si>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</si>
  <si>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</si>
  <si>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</si>
  <si>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</si>
  <si>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</si>
  <si>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</si>
  <si>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</si>
  <si>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</si>
  <si>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</si>
  <si>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</si>
  <si>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</si>
  <si>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</si>
  <si>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</si>
  <si>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</si>
  <si>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</si>
  <si>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</si>
  <si>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</si>
  <si>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</si>
  <si>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</si>
  <si>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</si>
  <si>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</si>
  <si>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</si>
  <si>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</si>
  <si>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</si>
  <si>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</si>
  <si>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</si>
  <si>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</si>
  <si>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</si>
  <si>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</si>
  <si>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</si>
  <si>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</si>
  <si>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</si>
  <si>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</si>
  <si>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</si>
  <si>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</si>
  <si>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</si>
  <si>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</si>
  <si>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</si>
  <si>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</si>
  <si>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</si>
  <si>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</si>
  <si>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</si>
  <si>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</si>
  <si>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</si>
  <si>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</si>
  <si>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</si>
  <si>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</si>
  <si>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</si>
  <si>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</si>
  <si>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</si>
  <si>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</si>
  <si>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</si>
  <si>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</si>
  <si>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</si>
  <si>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</si>
  <si>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</si>
  <si>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</si>
  <si>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</si>
  <si>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</si>
  <si>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</si>
  <si>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</si>
  <si>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</si>
  <si>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</si>
  <si>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</si>
  <si>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</si>
  <si>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</si>
  <si>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</si>
  <si>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</si>
  <si>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</si>
  <si>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</si>
  <si>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</si>
  <si>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</si>
  <si>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</si>
  <si>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</si>
  <si>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</si>
  <si>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</si>
  <si>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</si>
  <si>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</si>
  <si>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</si>
  <si>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</si>
  <si>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</si>
  <si>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</si>
  <si>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</si>
  <si>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</si>
  <si>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</si>
  <si>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</si>
  <si>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</si>
  <si>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</si>
  <si>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</si>
  <si>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</si>
  <si>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</si>
  <si>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</si>
  <si>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</si>
  <si>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</si>
  <si>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</si>
  <si>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</si>
  <si>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</si>
  <si>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</si>
  <si>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</si>
  <si>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</si>
  <si>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</si>
  <si>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</si>
  <si>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</si>
  <si>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</si>
  <si>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</si>
  <si>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</si>
  <si>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</si>
  <si>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</si>
  <si>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</si>
  <si>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</si>
  <si>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</si>
  <si>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</si>
  <si>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</si>
  <si>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</si>
  <si>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</si>
  <si>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</si>
  <si>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</si>
  <si>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</si>
  <si>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</si>
  <si>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</si>
  <si>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</si>
  <si>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</si>
  <si>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</si>
  <si>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</si>
  <si>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</si>
  <si>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</si>
  <si>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</si>
  <si>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</si>
  <si>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</si>
  <si>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</si>
  <si>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</si>
  <si>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</si>
  <si>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</si>
  <si>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</si>
  <si>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</si>
  <si>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</si>
  <si>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</si>
  <si>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</si>
  <si>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</si>
  <si>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</si>
  <si>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</si>
  <si>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</si>
  <si>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</si>
  <si>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</si>
  <si>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</si>
  <si>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</si>
  <si>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</si>
  <si>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</si>
  <si>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</si>
  <si>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</si>
  <si>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</si>
  <si>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</si>
  <si>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</si>
  <si>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</si>
  <si>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</si>
  <si>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</si>
  <si>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</si>
  <si>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</si>
  <si>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</si>
  <si>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</si>
  <si>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</si>
  <si>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</si>
  <si>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</si>
  <si>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</si>
  <si>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</si>
  <si>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</si>
  <si>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</si>
  <si>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</si>
  <si>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</si>
  <si>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</si>
  <si>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</si>
  <si>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</si>
  <si>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</si>
  <si>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</si>
  <si>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</si>
  <si>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</si>
  <si>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</si>
  <si>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</si>
  <si>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</si>
  <si>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</si>
  <si>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</si>
  <si>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</si>
  <si>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</si>
  <si>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</si>
  <si>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</si>
  <si>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</si>
  <si>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</si>
  <si>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</si>
  <si>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</si>
  <si>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</si>
  <si>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</si>
  <si>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</si>
  <si>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</si>
  <si>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</si>
  <si>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</si>
  <si>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</si>
  <si>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</si>
  <si>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</si>
  <si>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</si>
  <si>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</si>
  <si>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</si>
  <si>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</si>
  <si>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</si>
  <si>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</si>
  <si>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</si>
  <si>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</si>
  <si>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</si>
  <si>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</si>
  <si>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</si>
  <si>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</si>
  <si>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</si>
  <si>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</si>
  <si>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</si>
  <si>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</si>
  <si>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</si>
  <si>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</si>
  <si>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</si>
  <si>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</si>
  <si>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</si>
  <si>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</si>
  <si>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</si>
  <si>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</si>
  <si>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</si>
  <si>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</si>
  <si>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</si>
  <si>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</si>
  <si>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</si>
  <si>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</si>
  <si>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</si>
  <si>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</si>
  <si>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</si>
  <si>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</si>
  <si>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</si>
  <si>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</si>
  <si>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</si>
  <si>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</si>
  <si>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</si>
  <si>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</si>
  <si>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</si>
  <si>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</si>
  <si>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</si>
  <si>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</si>
  <si>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</si>
  <si>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</si>
  <si>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</si>
  <si>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</si>
  <si>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</si>
  <si>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</si>
  <si>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</si>
  <si>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</si>
  <si>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</si>
  <si>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</si>
  <si>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</si>
  <si>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</si>
  <si>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</si>
  <si>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</si>
  <si>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</si>
  <si>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</si>
  <si>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</si>
  <si>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</si>
  <si>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</si>
  <si>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</si>
  <si>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</si>
  <si>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</si>
  <si>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</si>
  <si>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</si>
  <si>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</si>
  <si>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</si>
  <si>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</si>
  <si>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</si>
  <si>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</si>
  <si>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</si>
  <si>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</si>
  <si>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</si>
  <si>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</si>
  <si>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</si>
  <si>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</si>
  <si>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</si>
  <si>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</si>
  <si>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</si>
  <si>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</si>
  <si>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</si>
  <si>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</si>
  <si>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</si>
  <si>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</si>
  <si>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</si>
  <si>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</si>
  <si>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</si>
  <si>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</si>
  <si>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</si>
  <si>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</si>
  <si>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</si>
  <si>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</si>
  <si>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</si>
  <si>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</si>
  <si>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</si>
  <si>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</si>
  <si>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</si>
  <si>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</si>
  <si>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</si>
  <si>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</si>
  <si>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</si>
  <si>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</si>
  <si>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</si>
  <si>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</si>
  <si>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</si>
  <si>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</si>
  <si>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</si>
  <si>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</si>
  <si>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</si>
  <si>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</si>
  <si>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</si>
  <si>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</si>
  <si>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</si>
  <si>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</si>
  <si>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</si>
  <si>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</si>
  <si>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</si>
  <si>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</si>
  <si>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</si>
  <si>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</si>
  <si>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</si>
  <si>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</si>
  <si>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</si>
  <si>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</si>
  <si>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</si>
  <si>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</si>
  <si>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</si>
  <si>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</si>
  <si>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</si>
  <si>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</si>
  <si>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</si>
  <si>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</si>
  <si>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</si>
  <si>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</si>
  <si>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</si>
  <si>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</si>
  <si>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</si>
  <si>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</si>
  <si>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</si>
  <si>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</si>
  <si>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</si>
  <si>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</si>
  <si>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</si>
  <si>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</si>
  <si>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</si>
  <si>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</si>
  <si>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</si>
  <si>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</si>
  <si>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</si>
  <si>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</si>
  <si>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</si>
  <si>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</si>
  <si>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</si>
  <si>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</si>
  <si>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</si>
  <si>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</si>
  <si>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</si>
  <si>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</si>
  <si>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</si>
  <si>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</si>
  <si>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</si>
  <si>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</si>
  <si>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</si>
  <si>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</si>
  <si>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</si>
  <si>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</si>
  <si>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</si>
  <si>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</si>
  <si>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</si>
  <si>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</si>
  <si>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</si>
  <si>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</si>
  <si>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</si>
  <si>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</si>
  <si>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</si>
  <si>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</si>
  <si>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</si>
  <si>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</si>
  <si>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</si>
  <si>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</si>
  <si>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</si>
  <si>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</si>
  <si>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</si>
  <si>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</si>
  <si>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</si>
  <si>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</si>
  <si>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</si>
  <si>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</si>
  <si>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</si>
  <si>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</si>
  <si>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</si>
  <si>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</si>
  <si>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</si>
  <si>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</si>
  <si>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</si>
  <si>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</si>
  <si>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</si>
  <si>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</si>
  <si>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</si>
  <si>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</si>
  <si>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</si>
  <si>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</si>
  <si>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</si>
  <si>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</si>
  <si>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</si>
  <si>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</si>
  <si>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</si>
  <si>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</si>
  <si>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</si>
  <si>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</si>
  <si>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</si>
  <si>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</si>
  <si>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</si>
  <si>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</si>
  <si>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</si>
  <si>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</si>
  <si>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</si>
  <si>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</si>
  <si>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</si>
  <si>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</si>
  <si>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</si>
  <si>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</si>
  <si>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</si>
  <si>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</si>
  <si>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</si>
  <si>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</si>
  <si>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</si>
  <si>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</si>
  <si>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</si>
  <si>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</si>
  <si>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</si>
  <si>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</si>
  <si>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</si>
  <si>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</si>
  <si>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</si>
  <si>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</si>
  <si>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</si>
  <si>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</si>
  <si>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</si>
  <si>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</si>
  <si>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</si>
  <si>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</si>
  <si>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</si>
  <si>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</si>
  <si>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</si>
  <si>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</si>
  <si>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</si>
  <si>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</si>
  <si>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</si>
  <si>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</si>
  <si>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</si>
  <si>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</si>
  <si>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</si>
  <si>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</si>
  <si>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</si>
  <si>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</si>
  <si>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</si>
  <si>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</si>
  <si>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</si>
  <si>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</si>
  <si>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</si>
  <si>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</si>
  <si>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</si>
  <si>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</si>
  <si>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</si>
  <si>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</si>
  <si>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</si>
  <si>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</si>
  <si>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</si>
  <si>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</si>
  <si>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</si>
  <si>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</si>
  <si>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</si>
  <si>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</si>
  <si>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</si>
  <si>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</si>
  <si>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</si>
  <si>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</si>
  <si>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</si>
  <si>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</si>
  <si>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</si>
  <si>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</si>
  <si>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</si>
  <si>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</si>
  <si>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</si>
  <si>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</si>
  <si>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</si>
  <si>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</si>
  <si>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</si>
  <si>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</si>
  <si>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</si>
  <si>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</si>
  <si>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</si>
  <si>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</si>
  <si>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</si>
  <si>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</si>
  <si>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</si>
  <si>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</si>
  <si>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</si>
  <si>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</si>
  <si>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</si>
  <si>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</si>
  <si>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</si>
  <si>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</si>
  <si>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</si>
  <si>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</si>
  <si>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</si>
  <si>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</si>
  <si>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</si>
  <si>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</si>
  <si>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</si>
  <si>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</si>
  <si>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</si>
  <si>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</si>
  <si>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</si>
  <si>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</si>
  <si>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</si>
  <si>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</si>
  <si>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</si>
  <si>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</si>
  <si>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</si>
  <si>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</si>
  <si>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</si>
  <si>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</si>
  <si>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</si>
  <si>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</si>
  <si>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</si>
  <si>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</si>
  <si>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</si>
  <si>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</si>
  <si>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</si>
  <si>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</si>
  <si>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</si>
  <si>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</si>
  <si>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</si>
  <si>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</si>
  <si>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</si>
  <si>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</si>
  <si>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</si>
  <si>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</si>
  <si>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</si>
  <si>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</si>
  <si>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</si>
  <si>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</si>
  <si>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</si>
  <si>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</si>
  <si>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</si>
  <si>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</si>
  <si>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</si>
  <si>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</si>
  <si>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</si>
  <si>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</si>
  <si>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</si>
  <si>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</si>
  <si>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</si>
  <si>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</si>
  <si>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</si>
  <si>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</si>
  <si>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</si>
  <si>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</si>
  <si>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</si>
  <si>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</si>
  <si>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</si>
  <si>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</si>
  <si>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</si>
  <si>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</si>
  <si>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</si>
  <si>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</si>
  <si>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</si>
  <si>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</si>
  <si>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</si>
  <si>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</si>
  <si>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</si>
  <si>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</si>
  <si>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</si>
  <si>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</si>
  <si>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</si>
  <si>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</si>
  <si>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</si>
  <si>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</si>
  <si>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</si>
  <si>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</si>
  <si>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</si>
  <si>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</si>
  <si>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</si>
  <si>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</si>
  <si>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</si>
  <si>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</si>
  <si>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</si>
  <si>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</si>
  <si>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</si>
  <si>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</si>
  <si>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</si>
  <si>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</si>
  <si>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</si>
  <si>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</si>
  <si>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</si>
  <si>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</si>
  <si>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</si>
  <si>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</si>
  <si>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</si>
  <si>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</si>
  <si>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</si>
  <si>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</si>
  <si>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</si>
  <si>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</si>
  <si>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</si>
  <si>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</si>
  <si>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</si>
  <si>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</si>
  <si>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</si>
  <si>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</si>
  <si>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</si>
  <si>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</si>
  <si>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</si>
  <si>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</si>
  <si>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</si>
  <si>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</si>
  <si>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</si>
  <si>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</si>
  <si>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</si>
  <si>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</si>
  <si>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</si>
  <si>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</si>
  <si>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</si>
  <si>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</si>
  <si>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</si>
  <si>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</si>
  <si>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</si>
  <si>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</si>
  <si>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</si>
  <si>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</si>
  <si>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</si>
  <si>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</si>
  <si>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</si>
  <si>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</si>
  <si>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</si>
  <si>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</si>
  <si>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</si>
  <si>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</si>
  <si>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</si>
  <si>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</si>
  <si>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</si>
  <si>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</si>
  <si>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</si>
  <si>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</si>
  <si>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</si>
  <si>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</si>
  <si>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</si>
  <si>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</si>
  <si>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</si>
  <si>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</si>
  <si>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</si>
  <si>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</si>
  <si>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</si>
  <si>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</si>
  <si>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</si>
  <si>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</si>
  <si>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</si>
  <si>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</si>
  <si>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</si>
  <si>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</si>
  <si>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</si>
  <si>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</si>
  <si>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</si>
  <si>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</si>
  <si>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</si>
  <si>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</si>
  <si>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</si>
  <si>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</si>
  <si>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</si>
  <si>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</si>
  <si>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</si>
  <si>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</si>
  <si>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</si>
  <si>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</si>
  <si>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</si>
  <si>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</si>
  <si>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</si>
  <si>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</si>
  <si>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</si>
  <si>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</si>
  <si>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</si>
  <si>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</si>
  <si>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</si>
  <si>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</si>
  <si>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</si>
  <si>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</si>
  <si>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</si>
  <si>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</si>
  <si>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</si>
  <si>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</si>
  <si>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</si>
  <si>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</si>
  <si>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</si>
  <si>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</si>
  <si>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</si>
  <si>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</si>
  <si>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</si>
  <si>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</si>
  <si>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</si>
  <si>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</si>
  <si>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</si>
  <si>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</si>
  <si>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</si>
  <si>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</si>
  <si>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</si>
  <si>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</si>
  <si>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</si>
  <si>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</si>
  <si>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</si>
  <si>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</si>
  <si>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</si>
  <si>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</si>
  <si>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</si>
  <si>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</si>
  <si>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</si>
  <si>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</si>
  <si>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</si>
  <si>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</si>
  <si>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</si>
  <si>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</si>
  <si>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</si>
  <si>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</si>
  <si>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</si>
  <si>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</si>
  <si>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</si>
  <si>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</si>
  <si>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</si>
  <si>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</si>
  <si>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</si>
  <si>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</si>
  <si>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</si>
  <si>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</si>
  <si>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</si>
  <si>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</si>
  <si>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</si>
  <si>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</si>
  <si>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</si>
  <si>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</si>
  <si>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</si>
  <si>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</si>
  <si>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</si>
  <si>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</si>
  <si>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</si>
  <si>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</si>
  <si>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</si>
  <si>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</si>
  <si>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</si>
  <si>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</si>
  <si>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</si>
  <si>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</si>
  <si>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</si>
  <si>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</si>
  <si>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</si>
  <si>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</si>
  <si>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</si>
  <si>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</si>
  <si>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</si>
  <si>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</si>
  <si>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</si>
  <si>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</si>
  <si>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</si>
  <si>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</si>
  <si>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</si>
  <si>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</si>
  <si>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</si>
  <si>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</si>
  <si>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</si>
  <si>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</si>
  <si>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</si>
  <si>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</si>
  <si>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</si>
  <si>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</si>
  <si>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</si>
  <si>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</si>
  <si>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</si>
  <si>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</si>
  <si>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</si>
  <si>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</si>
  <si>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</si>
  <si>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</si>
  <si>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</si>
  <si>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</si>
  <si>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</si>
  <si>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</si>
  <si>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</si>
  <si>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</si>
  <si>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</si>
  <si>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</si>
  <si>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</si>
  <si>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</si>
  <si>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</si>
  <si>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</si>
  <si>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</si>
  <si>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</si>
  <si>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</si>
  <si>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</si>
  <si>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</si>
  <si>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</si>
  <si>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</si>
  <si>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</si>
  <si>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</si>
  <si>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</si>
  <si>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</si>
  <si>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</si>
  <si>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</si>
  <si>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</si>
  <si>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</si>
  <si>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</si>
  <si>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</si>
  <si>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</si>
  <si>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</si>
  <si>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</si>
  <si>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</si>
  <si>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</si>
  <si>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</si>
  <si>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</si>
  <si>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</si>
  <si>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</si>
  <si>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</si>
  <si>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</si>
  <si>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</si>
  <si>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</si>
  <si>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</si>
  <si>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</si>
  <si>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</si>
  <si>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</si>
  <si>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</si>
  <si>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</si>
  <si>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</si>
  <si>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</si>
  <si>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</si>
  <si>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</si>
  <si>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</si>
  <si>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</si>
  <si>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</si>
  <si>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</si>
  <si>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</si>
  <si>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</si>
  <si>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</si>
  <si>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</si>
  <si>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</si>
  <si>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</si>
  <si>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</si>
  <si>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</si>
  <si>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</si>
  <si>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</si>
  <si>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</si>
  <si>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</si>
  <si>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</si>
  <si>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</si>
  <si>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</si>
  <si>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</si>
  <si>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</si>
  <si>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</si>
  <si>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</si>
  <si>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</si>
  <si>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</si>
  <si>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</si>
  <si>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</si>
  <si>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</si>
  <si>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</si>
  <si>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</si>
  <si>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</si>
  <si>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</si>
  <si>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</si>
  <si>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</si>
  <si>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</si>
  <si>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</si>
  <si>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</si>
  <si>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</si>
  <si>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</si>
  <si>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</si>
  <si>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</si>
  <si>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</si>
  <si>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</si>
  <si>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</si>
  <si>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</si>
  <si>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</si>
  <si>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</si>
  <si>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</si>
  <si>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</si>
  <si>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</si>
  <si>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</si>
  <si>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</si>
  <si>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</si>
  <si>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</si>
  <si>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</si>
  <si>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</si>
  <si>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</si>
  <si>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</si>
  <si>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</si>
  <si>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</si>
  <si>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</si>
  <si>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</si>
  <si>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</si>
  <si>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</si>
  <si>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</si>
  <si>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</si>
  <si>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</si>
  <si>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</si>
  <si>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</si>
  <si>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</si>
  <si>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</si>
  <si>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</si>
  <si>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</si>
  <si>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</si>
  <si>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</si>
  <si>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</si>
  <si>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</si>
  <si>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</si>
  <si>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</si>
  <si>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</si>
  <si>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</si>
  <si>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</si>
  <si>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</si>
  <si>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</si>
  <si>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</si>
  <si>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</si>
  <si>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</si>
  <si>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</si>
  <si>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</si>
  <si>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</si>
  <si>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</si>
  <si>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</si>
  <si>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</si>
  <si>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</si>
  <si>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</si>
  <si>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</si>
  <si>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</si>
  <si>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</si>
  <si>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</si>
  <si>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</si>
  <si>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</si>
  <si>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</si>
  <si>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</si>
  <si>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</si>
  <si>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</si>
  <si>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</si>
  <si>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</si>
  <si>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</si>
  <si>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</si>
  <si>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</si>
  <si>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</si>
  <si>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</si>
  <si>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</si>
  <si>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</si>
  <si>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</si>
  <si>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</si>
  <si>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</si>
  <si>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</si>
  <si>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</si>
  <si>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</si>
  <si>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</si>
  <si>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</si>
  <si>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</si>
  <si>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</si>
  <si>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</si>
  <si>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</si>
  <si>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</si>
  <si>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</si>
  <si>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</si>
  <si>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</si>
  <si>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</si>
  <si>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</si>
  <si>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</si>
  <si>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</si>
  <si>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</si>
  <si>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</si>
  <si>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</si>
  <si>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</si>
  <si>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</si>
  <si>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</si>
  <si>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</si>
  <si>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</si>
  <si>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</si>
  <si>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</si>
  <si>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</si>
  <si>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</si>
  <si>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</si>
  <si>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</si>
  <si>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</si>
  <si>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</si>
  <si>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</si>
  <si>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</si>
  <si>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</si>
  <si>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</si>
  <si>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</si>
  <si>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</si>
  <si>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</si>
  <si>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</si>
  <si>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</si>
  <si>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</si>
  <si>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</si>
  <si>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</si>
  <si>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</si>
  <si>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</si>
  <si>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</si>
  <si>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</si>
  <si>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</si>
  <si>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</si>
  <si>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</si>
  <si>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</si>
  <si>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</si>
  <si>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</si>
  <si>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</si>
  <si>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</si>
  <si>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</si>
  <si>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</si>
  <si>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</si>
  <si>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</si>
  <si>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</si>
  <si>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</si>
  <si>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</si>
  <si>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</si>
  <si>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</si>
  <si>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</si>
  <si>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</si>
  <si>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</si>
  <si>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</si>
  <si>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</si>
  <si>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</si>
  <si>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</si>
  <si>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</si>
  <si>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</si>
  <si>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</si>
  <si>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</si>
  <si>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</si>
  <si>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</si>
  <si>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</si>
  <si>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</si>
  <si>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</si>
  <si>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</si>
  <si>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</si>
  <si>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</si>
  <si>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</si>
  <si>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</si>
  <si>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</si>
  <si>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</si>
  <si>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</si>
  <si>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</si>
  <si>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</si>
  <si>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</si>
  <si>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</si>
  <si>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</si>
  <si>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</si>
  <si>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</si>
  <si>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</si>
  <si>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</si>
  <si>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</si>
  <si>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</si>
  <si>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</si>
  <si>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</si>
  <si>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</si>
  <si>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</si>
  <si>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</si>
  <si>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</si>
  <si>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</si>
  <si>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</si>
  <si>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</si>
  <si>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</si>
  <si>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</si>
  <si>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</si>
  <si>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</si>
  <si>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</si>
  <si>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</si>
  <si>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</si>
  <si>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</si>
  <si>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</si>
  <si>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</si>
  <si>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</si>
  <si>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</si>
  <si>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</si>
  <si>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</si>
  <si>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</si>
  <si>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</si>
  <si>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</si>
  <si>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</si>
  <si>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</si>
  <si>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</si>
  <si>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</si>
  <si>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</si>
  <si>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</si>
  <si>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</si>
  <si>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</si>
  <si>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</si>
  <si>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</si>
  <si>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</si>
  <si>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</si>
  <si>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</si>
  <si>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</si>
  <si>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</si>
  <si>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</si>
  <si>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</si>
  <si>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</si>
  <si>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</si>
  <si>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</si>
  <si>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</si>
  <si>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</si>
  <si>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</si>
  <si>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</si>
  <si>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</si>
  <si>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</si>
  <si>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</si>
  <si>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</si>
  <si>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</si>
  <si>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</si>
  <si>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</si>
  <si>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</si>
  <si>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</si>
  <si>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</si>
  <si>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</si>
  <si>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</si>
  <si>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</si>
  <si>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</si>
  <si>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</si>
  <si>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</si>
  <si>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</si>
  <si>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</si>
  <si>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</si>
  <si>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</si>
  <si>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</si>
  <si>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</si>
  <si>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</si>
  <si>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</si>
  <si>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</si>
  <si>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</si>
  <si>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</si>
  <si>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</si>
  <si>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</si>
  <si>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</si>
  <si>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</si>
  <si>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</si>
  <si>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</si>
  <si>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</si>
  <si>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</si>
  <si>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</si>
  <si>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</si>
  <si>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</si>
  <si>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</si>
  <si>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</si>
  <si>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</si>
  <si>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</si>
  <si>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</si>
  <si>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</si>
  <si>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</si>
  <si>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</si>
  <si>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</si>
  <si>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</si>
  <si>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</si>
  <si>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</si>
  <si>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</si>
  <si>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</si>
  <si>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</si>
  <si>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</si>
  <si>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</si>
  <si>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</si>
  <si>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</si>
  <si>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</si>
  <si>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</si>
  <si>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</si>
  <si>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</si>
  <si>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</si>
  <si>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</si>
  <si>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</si>
  <si>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</si>
  <si>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</si>
  <si>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</si>
  <si>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</si>
  <si>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</si>
  <si>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</si>
  <si>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</si>
  <si>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</si>
  <si>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</si>
  <si>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</si>
  <si>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</si>
  <si>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</si>
  <si>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</si>
  <si>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</si>
  <si>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</si>
  <si>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</si>
  <si>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</si>
  <si>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</si>
  <si>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</si>
  <si>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</si>
  <si>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</si>
  <si>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</si>
  <si>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</si>
  <si>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</si>
  <si>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</si>
  <si>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</si>
  <si>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</si>
  <si>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</si>
  <si>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</si>
  <si>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</si>
  <si>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</si>
  <si>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</si>
  <si>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</si>
  <si>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</si>
  <si>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</si>
  <si>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</si>
  <si>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</si>
  <si>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</si>
  <si>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</si>
  <si>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</si>
  <si>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</si>
  <si>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</si>
  <si>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</si>
  <si>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</si>
  <si>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</si>
  <si>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</si>
  <si>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</si>
  <si>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</si>
  <si>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</si>
  <si>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</si>
  <si>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</si>
  <si>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</si>
  <si>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</si>
  <si>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</si>
  <si>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</si>
  <si>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</si>
  <si>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</si>
  <si>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</si>
  <si>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</si>
  <si>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</si>
  <si>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</si>
  <si>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</si>
  <si>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</si>
  <si>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</si>
  <si>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</si>
  <si>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</si>
  <si>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</si>
  <si>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</si>
  <si>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</si>
  <si>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</si>
  <si>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</si>
  <si>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</si>
  <si>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</si>
  <si>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</si>
  <si>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</si>
  <si>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</si>
  <si>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</si>
  <si>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</si>
  <si>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</si>
  <si>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</si>
  <si>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</si>
  <si>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</si>
  <si>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</si>
  <si>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</si>
  <si>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</si>
  <si>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</si>
  <si>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</si>
  <si>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</si>
  <si>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</si>
  <si>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</si>
  <si>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</si>
  <si>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</si>
  <si>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</si>
  <si>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</si>
  <si>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</si>
  <si>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</si>
  <si>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</si>
  <si>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</si>
  <si>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</si>
  <si>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</si>
  <si>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</si>
  <si>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</si>
  <si>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</si>
  <si>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</si>
  <si>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</si>
  <si>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</si>
  <si>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</si>
  <si>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</si>
  <si>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</si>
  <si>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</si>
  <si>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</si>
  <si>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</si>
  <si>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</si>
  <si>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</si>
  <si>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</si>
  <si>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</si>
  <si>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</si>
  <si>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</si>
  <si>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</si>
  <si>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</si>
  <si>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</si>
  <si>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</si>
  <si>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</si>
  <si>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</si>
  <si>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</si>
  <si>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</si>
  <si>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</si>
  <si>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</si>
  <si>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</si>
  <si>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</si>
  <si>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</si>
  <si>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</si>
  <si>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</si>
  <si>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</si>
  <si>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</si>
  <si>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</si>
  <si>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</si>
  <si>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</si>
  <si>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</si>
  <si>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</si>
  <si>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</si>
  <si>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</si>
  <si>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</si>
  <si>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</si>
  <si>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</si>
  <si>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</si>
  <si>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</si>
  <si>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</si>
  <si>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</si>
  <si>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</si>
  <si>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</si>
  <si>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</si>
  <si>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</si>
  <si>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</si>
  <si>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</si>
  <si>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</si>
  <si>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</si>
  <si>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</si>
  <si>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</si>
  <si>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</si>
  <si>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</si>
  <si>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</si>
  <si>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</si>
  <si>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</si>
  <si>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</si>
  <si>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</si>
  <si>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</si>
  <si>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</si>
  <si>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</si>
  <si>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</si>
  <si>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</si>
  <si>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</si>
  <si>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</si>
  <si>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</si>
  <si>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</si>
  <si>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</si>
  <si>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</si>
  <si>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</si>
  <si>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</si>
  <si>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</si>
  <si>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</si>
  <si>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</si>
  <si>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</si>
  <si>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</si>
  <si>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</si>
  <si>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</si>
  <si>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</si>
  <si>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</si>
  <si>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</si>
  <si>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</si>
  <si>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</si>
  <si>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</si>
  <si>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</si>
  <si>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</si>
  <si>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</si>
  <si>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</si>
  <si>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</si>
  <si>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</si>
  <si>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</si>
  <si>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</si>
  <si>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</si>
  <si>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</si>
  <si>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</si>
  <si>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</si>
  <si>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</si>
  <si>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</si>
  <si>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</si>
  <si>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</si>
  <si>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</si>
  <si>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</si>
  <si>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</si>
  <si>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</si>
  <si>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</si>
  <si>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</si>
  <si>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</si>
  <si>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</si>
  <si>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</si>
  <si>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</si>
  <si>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</si>
  <si>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</si>
  <si>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</si>
  <si>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</si>
  <si>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</si>
  <si>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</si>
  <si>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</si>
  <si>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</si>
  <si>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</si>
  <si>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</si>
  <si>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</si>
  <si>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</si>
  <si>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</si>
  <si>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</si>
  <si>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</si>
  <si>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</si>
  <si>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</si>
  <si>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</si>
  <si>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</si>
  <si>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</si>
  <si>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</si>
  <si>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</si>
  <si>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</si>
  <si>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</si>
  <si>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</si>
  <si>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</si>
  <si>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</si>
  <si>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</si>
  <si>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</si>
  <si>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</si>
  <si>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</si>
  <si>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</si>
  <si>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</si>
  <si>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</si>
  <si>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</si>
  <si>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</si>
  <si>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</si>
  <si>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</si>
  <si>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</si>
  <si>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</si>
  <si>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</si>
  <si>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</si>
  <si>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</si>
  <si>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</si>
  <si>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</si>
  <si>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</si>
  <si>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</si>
  <si>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</si>
  <si>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</si>
  <si>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</si>
  <si>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</si>
  <si>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</si>
  <si>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</si>
  <si>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</si>
  <si>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</si>
  <si>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</si>
  <si>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</si>
  <si>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</si>
  <si>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</si>
  <si>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</si>
  <si>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</si>
  <si>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</si>
  <si>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</si>
  <si>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</si>
  <si>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</si>
  <si>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</si>
  <si>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</si>
  <si>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</si>
  <si>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</si>
  <si>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</si>
  <si>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</si>
  <si>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</si>
  <si>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</si>
  <si>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</si>
  <si>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</si>
  <si>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</si>
  <si>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</si>
  <si>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</si>
  <si>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</si>
  <si>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</si>
  <si>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</si>
  <si>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</si>
  <si>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</si>
  <si>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</si>
  <si>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</si>
  <si>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</si>
  <si>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</si>
  <si>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</si>
  <si>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</si>
  <si>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</si>
  <si>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</si>
  <si>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</si>
  <si>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</si>
  <si>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</si>
  <si>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</si>
  <si>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</si>
  <si>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</si>
  <si>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</si>
  <si>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</si>
  <si>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</si>
  <si>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</si>
  <si>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</si>
  <si>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</si>
  <si>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</si>
  <si>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</si>
  <si>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</si>
  <si>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</si>
  <si>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</si>
  <si>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</si>
  <si>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</si>
  <si>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</si>
  <si>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</si>
  <si>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</si>
  <si>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</si>
  <si>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</si>
  <si>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</si>
  <si>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</si>
  <si>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</si>
  <si>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</si>
  <si>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</si>
  <si>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</si>
  <si>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</si>
  <si>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</si>
  <si>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</si>
  <si>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</si>
  <si>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</si>
  <si>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</si>
  <si>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</si>
  <si>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</si>
  <si>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</si>
  <si>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</si>
  <si>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</si>
  <si>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</si>
  <si>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</si>
  <si>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</si>
  <si>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</si>
  <si>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</si>
  <si>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</si>
  <si>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</si>
  <si>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</si>
  <si>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</si>
  <si>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</si>
  <si>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</si>
  <si>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</si>
  <si>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</si>
  <si>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</si>
  <si>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</si>
  <si>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</si>
  <si>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</si>
  <si>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</si>
  <si>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</si>
  <si>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</si>
  <si>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</si>
  <si>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</si>
  <si>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</si>
  <si>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</si>
  <si>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</si>
  <si>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</si>
  <si>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</si>
  <si>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</si>
  <si>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</si>
  <si>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</si>
  <si>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</si>
  <si>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</si>
  <si>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</si>
  <si>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</si>
  <si>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</si>
  <si>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</si>
  <si>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</si>
  <si>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</si>
  <si>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</si>
  <si>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</si>
  <si>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</si>
  <si>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</si>
  <si>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</si>
  <si>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</si>
  <si>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</si>
  <si>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</si>
  <si>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</si>
  <si>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</si>
  <si>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</si>
  <si>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</si>
  <si>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</si>
  <si>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</si>
  <si>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</si>
  <si>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</si>
  <si>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</si>
  <si>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</si>
  <si>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</si>
  <si>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</si>
  <si>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</si>
  <si>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</si>
  <si>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</si>
  <si>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</si>
  <si>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</si>
  <si>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</si>
  <si>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</si>
  <si>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</si>
  <si>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</si>
  <si>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</si>
  <si>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</si>
  <si>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</si>
  <si>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</si>
  <si>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</si>
  <si>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</si>
  <si>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</si>
  <si>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</si>
  <si>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</si>
  <si>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</si>
  <si>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</si>
  <si>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</si>
  <si>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</si>
  <si>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</si>
  <si>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</si>
  <si>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</si>
  <si>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</si>
  <si>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</si>
  <si>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</si>
  <si>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</si>
  <si>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</si>
  <si>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</si>
  <si>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</si>
  <si>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</si>
  <si>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</si>
  <si>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</si>
  <si>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</si>
  <si>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</si>
  <si>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</si>
  <si>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</si>
  <si>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</si>
  <si>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</si>
  <si>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</si>
  <si>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</si>
  <si>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</si>
  <si>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</si>
  <si>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</si>
  <si>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</si>
  <si>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</si>
  <si>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</si>
  <si>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</si>
  <si>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</si>
  <si>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</si>
  <si>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</si>
  <si>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</si>
  <si>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</si>
  <si>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</si>
  <si>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</si>
  <si>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</si>
  <si>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</si>
  <si>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</si>
  <si>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</si>
  <si>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</si>
  <si>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</si>
  <si>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</si>
  <si>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</si>
  <si>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</si>
  <si>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</si>
  <si>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</si>
  <si>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</si>
  <si>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</si>
  <si>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</si>
  <si>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</si>
  <si>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</si>
  <si>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</si>
  <si>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</si>
  <si>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</si>
  <si>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</si>
  <si>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</si>
  <si>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</si>
  <si>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</si>
  <si>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</si>
  <si>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</si>
  <si>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</si>
  <si>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</si>
  <si>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</si>
  <si>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</si>
  <si>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</si>
  <si>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</si>
  <si>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</si>
  <si>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</si>
  <si>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</si>
  <si>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</si>
  <si>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</si>
  <si>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</si>
  <si>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</si>
  <si>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</si>
  <si>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</si>
  <si>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</si>
  <si>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</si>
  <si>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</si>
  <si>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</si>
  <si>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</si>
  <si>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</si>
  <si>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</si>
  <si>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</si>
  <si>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</si>
  <si>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</si>
  <si>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</si>
  <si>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</si>
  <si>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</si>
  <si>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</si>
  <si>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</si>
  <si>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</si>
  <si>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</si>
  <si>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</si>
  <si>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</si>
  <si>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</si>
  <si>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</si>
  <si>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</si>
  <si>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</si>
  <si>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</si>
  <si>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</si>
  <si>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</si>
  <si>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</si>
  <si>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</si>
  <si>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</si>
  <si>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</si>
  <si>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</si>
  <si>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</si>
  <si>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</si>
  <si>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</si>
  <si>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</si>
  <si>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</si>
  <si>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</si>
  <si>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</si>
  <si>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</si>
  <si>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</si>
  <si>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</si>
  <si>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</si>
  <si>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</si>
  <si>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</si>
  <si>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</si>
  <si>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</si>
  <si>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</si>
  <si>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</si>
  <si>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</si>
  <si>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</si>
  <si>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</si>
  <si>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</si>
  <si>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</si>
  <si>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</si>
  <si>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</si>
  <si>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</si>
  <si>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</si>
  <si>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</si>
  <si>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</si>
  <si>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</si>
  <si>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</si>
  <si>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</si>
  <si>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</si>
  <si>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</si>
  <si>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</si>
  <si>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</si>
  <si>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</si>
  <si>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</si>
  <si>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</si>
  <si>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</si>
  <si>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</si>
  <si>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</si>
  <si>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</si>
  <si>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</si>
  <si>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</si>
  <si>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</si>
  <si>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</si>
  <si>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</si>
  <si>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</si>
  <si>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</si>
  <si>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</si>
  <si>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</si>
  <si>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</si>
  <si>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</si>
  <si>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</si>
  <si>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</si>
  <si>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</si>
  <si>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</si>
  <si>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</si>
  <si>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</si>
  <si>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</si>
  <si>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</si>
  <si>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</si>
  <si>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</si>
  <si>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</si>
  <si>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</si>
  <si>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</si>
  <si>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</si>
  <si>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</si>
  <si>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</si>
  <si>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</si>
  <si>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</si>
  <si>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</si>
  <si>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</si>
  <si>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</si>
  <si>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</si>
  <si>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</si>
  <si>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</si>
  <si>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</si>
  <si>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</si>
  <si>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</si>
  <si>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</si>
  <si>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</si>
  <si>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</si>
  <si>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</si>
  <si>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</si>
  <si>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</si>
  <si>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</si>
  <si>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</si>
  <si>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</si>
  <si>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</si>
  <si>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</si>
  <si>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</si>
  <si>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</si>
  <si>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</si>
  <si>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</si>
  <si>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</si>
  <si>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</si>
  <si>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</si>
  <si>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</si>
  <si>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</si>
  <si>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</si>
  <si>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</si>
  <si>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</si>
  <si>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</si>
  <si>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</si>
  <si>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</si>
  <si>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</si>
  <si>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</si>
  <si>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</si>
  <si>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</si>
  <si>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</si>
  <si>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</si>
  <si>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</si>
  <si>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</si>
  <si>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</si>
  <si>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</si>
  <si>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</si>
  <si>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</si>
  <si>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</si>
  <si>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</si>
  <si>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</si>
  <si>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</si>
  <si>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</si>
  <si>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</si>
  <si>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</si>
  <si>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</si>
  <si>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</si>
  <si>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</si>
  <si>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</si>
  <si>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</si>
  <si>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</si>
  <si>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</si>
  <si>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</si>
  <si>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</si>
  <si>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</si>
  <si>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</si>
  <si>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</si>
  <si>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</si>
  <si>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</si>
  <si>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</si>
  <si>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</si>
  <si>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</si>
  <si>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</si>
  <si>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</si>
  <si>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</si>
  <si>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</si>
  <si>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</si>
  <si>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</si>
  <si>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</si>
  <si>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</si>
  <si>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</si>
  <si>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</si>
  <si>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</si>
  <si>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</si>
  <si>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</si>
  <si>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</si>
  <si>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</si>
  <si>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</si>
  <si>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</si>
  <si>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</si>
  <si>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</si>
  <si>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</si>
  <si>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</si>
  <si>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</si>
  <si>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</si>
  <si>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</si>
  <si>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</si>
  <si>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</si>
  <si>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</si>
  <si>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</si>
  <si>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</si>
  <si>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</si>
  <si>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</si>
  <si>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</si>
  <si>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</si>
  <si>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</si>
  <si>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</si>
  <si>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</si>
  <si>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</si>
  <si>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</si>
  <si>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</si>
  <si>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</si>
  <si>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</si>
  <si>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</si>
  <si>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</si>
  <si>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</si>
  <si>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</si>
  <si>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</si>
  <si>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</si>
  <si>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</si>
  <si>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</si>
  <si>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</si>
  <si>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</si>
  <si>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</si>
  <si>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</si>
  <si>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</si>
  <si>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</si>
  <si>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</si>
  <si>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</si>
  <si>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</si>
  <si>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</si>
  <si>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</si>
  <si>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</si>
  <si>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</si>
  <si>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</si>
  <si>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</si>
  <si>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</si>
  <si>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</si>
  <si>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</si>
  <si>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</si>
  <si>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</si>
  <si>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</si>
  <si>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</si>
  <si>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</si>
  <si>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</si>
  <si>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</si>
  <si>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</si>
  <si>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</si>
  <si>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</si>
  <si>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</si>
  <si>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</si>
  <si>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</si>
  <si>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</si>
  <si>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</si>
  <si>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</si>
  <si>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</si>
  <si>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</si>
  <si>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</si>
  <si>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</si>
  <si>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</si>
  <si>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</si>
  <si>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</si>
  <si>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</si>
  <si>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</si>
  <si>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</si>
  <si>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</si>
  <si>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</si>
  <si>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</si>
  <si>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</si>
  <si>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</si>
  <si>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</si>
  <si>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</si>
  <si>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</si>
  <si>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</si>
  <si>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</si>
  <si>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</si>
  <si>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</si>
  <si>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</si>
  <si>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</si>
  <si>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</si>
  <si>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</si>
  <si>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</si>
  <si>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</si>
  <si>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</si>
  <si>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</si>
  <si>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</si>
  <si>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</si>
  <si>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</si>
  <si>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</si>
  <si>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</si>
  <si>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</si>
  <si>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</si>
  <si>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</si>
  <si>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</si>
  <si>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</si>
  <si>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</si>
  <si>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</si>
  <si>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</si>
  <si>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</si>
  <si>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</si>
  <si>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</si>
  <si>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</si>
  <si>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</si>
  <si>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</si>
  <si>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</si>
  <si>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</si>
  <si>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</si>
  <si>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</si>
  <si>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</si>
  <si>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</si>
  <si>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</si>
  <si>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</si>
  <si>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</si>
  <si>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</si>
  <si>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</si>
  <si>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</si>
  <si>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</si>
  <si>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</si>
  <si>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</si>
  <si>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</si>
  <si>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</si>
  <si>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</si>
  <si>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</si>
  <si>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</si>
  <si>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</si>
  <si>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</si>
  <si>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</si>
  <si>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</si>
  <si>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</si>
  <si>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</si>
  <si>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</si>
  <si>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</si>
  <si>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</si>
  <si>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</si>
  <si>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</si>
  <si>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</si>
  <si>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</si>
  <si>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</si>
  <si>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</si>
  <si>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</si>
  <si>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</si>
  <si>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</si>
  <si>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</si>
  <si>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</si>
  <si>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</si>
  <si>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</si>
  <si>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</si>
  <si>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</si>
  <si>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</si>
  <si>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</si>
  <si>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</si>
  <si>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</si>
  <si>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</si>
  <si>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</si>
  <si>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</si>
  <si>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</si>
  <si>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</si>
  <si>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</si>
  <si>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</si>
  <si>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</si>
  <si>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</si>
  <si>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</si>
  <si>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</si>
  <si>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</si>
  <si>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</si>
  <si>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</si>
  <si>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</si>
  <si>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</si>
  <si>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</si>
  <si>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</si>
  <si>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</si>
  <si>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</si>
  <si>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</si>
  <si>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</si>
  <si>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</si>
  <si>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</si>
  <si>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</si>
  <si>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</si>
  <si>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</si>
  <si>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</si>
  <si>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</si>
  <si>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</si>
  <si>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</si>
  <si>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</si>
  <si>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</si>
  <si>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</si>
  <si>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</si>
  <si>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</si>
  <si>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</si>
  <si>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</si>
  <si>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</si>
  <si>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</si>
  <si>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</si>
  <si>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</si>
  <si>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</si>
  <si>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</si>
  <si>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</si>
  <si>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</si>
  <si>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</si>
  <si>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</si>
  <si>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</si>
  <si>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</si>
  <si>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</si>
  <si>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</si>
  <si>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</si>
  <si>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</si>
  <si>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</si>
  <si>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</si>
  <si>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</si>
  <si>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</si>
  <si>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</si>
  <si>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</si>
  <si>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</si>
  <si>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</si>
  <si>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</si>
  <si>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</si>
  <si>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</si>
  <si>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</si>
  <si>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</si>
  <si>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</si>
  <si>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</si>
  <si>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</si>
  <si>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</si>
  <si>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</si>
  <si>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</si>
  <si>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</si>
  <si>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</si>
  <si>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</si>
  <si>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</si>
  <si>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</si>
  <si>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</si>
  <si>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</si>
  <si>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</si>
  <si>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</si>
  <si>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</si>
  <si>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</si>
  <si>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</si>
  <si>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</si>
  <si>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</si>
  <si>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</si>
  <si>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</si>
  <si>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</si>
  <si>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</si>
  <si>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</si>
  <si>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</si>
  <si>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</si>
  <si>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</si>
  <si>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</si>
  <si>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</si>
  <si>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</si>
  <si>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</si>
  <si>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</si>
  <si>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</si>
  <si>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</si>
  <si>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</si>
  <si>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</si>
  <si>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</si>
  <si>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</si>
  <si>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</si>
  <si>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</si>
  <si>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</si>
  <si>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</si>
  <si>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</si>
  <si>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</si>
  <si>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</si>
  <si>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</si>
  <si>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</si>
  <si>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</si>
  <si>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</si>
  <si>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</si>
  <si>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</si>
  <si>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</si>
  <si>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</si>
  <si>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</si>
  <si>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</si>
  <si>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</si>
  <si>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</si>
  <si>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</si>
  <si>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</si>
  <si>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</si>
  <si>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</si>
  <si>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</si>
  <si>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</si>
  <si>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</si>
  <si>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</si>
  <si>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</si>
  <si>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</si>
  <si>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</si>
  <si>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</si>
  <si>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</si>
  <si>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</si>
  <si>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</si>
  <si>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</si>
  <si>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</si>
  <si>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</si>
  <si>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</si>
  <si>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</si>
  <si>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</si>
  <si>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</si>
  <si>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</si>
  <si>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</si>
  <si>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</si>
  <si>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</si>
  <si>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</si>
  <si>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</si>
  <si>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</si>
  <si>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</si>
  <si>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</si>
  <si>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</si>
  <si>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</si>
  <si>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</si>
  <si>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</si>
  <si>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</si>
  <si>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</si>
  <si>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</si>
  <si>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</si>
  <si>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</si>
  <si>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</si>
  <si>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</si>
  <si>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</si>
  <si>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</si>
  <si>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</si>
  <si>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</si>
  <si>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</si>
  <si>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</si>
  <si>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</si>
  <si>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</si>
  <si>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</si>
  <si>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</si>
  <si>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</si>
  <si>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</si>
  <si>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</si>
  <si>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</si>
  <si>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</si>
  <si>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</si>
  <si>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</si>
  <si>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</si>
  <si>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</si>
  <si>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</si>
  <si>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</si>
  <si>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</si>
  <si>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</si>
  <si>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</si>
  <si>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</si>
  <si>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</si>
  <si>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</si>
  <si>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</si>
  <si>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</si>
  <si>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</si>
  <si>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</si>
  <si>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</si>
  <si>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</si>
  <si>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</si>
  <si>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</si>
  <si>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</si>
  <si>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</si>
  <si>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</si>
  <si>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</si>
  <si>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</si>
  <si>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</si>
  <si>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</si>
  <si>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</si>
  <si>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</si>
  <si>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</si>
  <si>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</si>
  <si>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</si>
  <si>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</si>
  <si>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</si>
  <si>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</si>
  <si>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</si>
  <si>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</si>
  <si>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</si>
  <si>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</si>
  <si>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</si>
  <si>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</si>
  <si>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</si>
  <si>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</si>
  <si>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</si>
  <si>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</si>
  <si>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</si>
  <si>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</si>
  <si>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</si>
  <si>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</si>
  <si>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</si>
  <si>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</si>
  <si>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</si>
  <si>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</si>
  <si>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</si>
  <si>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</si>
  <si>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</si>
  <si>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</si>
  <si>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</si>
  <si>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</si>
  <si>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</si>
  <si>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</si>
  <si>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</si>
  <si>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</si>
  <si>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</si>
  <si>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</si>
  <si>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</si>
  <si>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</si>
  <si>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</si>
  <si>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</si>
  <si>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</si>
  <si>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</si>
  <si>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</si>
  <si>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</si>
  <si>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</si>
  <si>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</si>
  <si>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</si>
  <si>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</si>
  <si>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</si>
  <si>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</si>
  <si>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</si>
  <si>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</si>
  <si>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</si>
  <si>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</si>
  <si>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</si>
  <si>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</si>
  <si>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</si>
  <si>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</si>
  <si>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</si>
  <si>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</si>
  <si>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</si>
  <si>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</si>
  <si>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</si>
  <si>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</si>
  <si>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</si>
  <si>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</si>
  <si>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</si>
  <si>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</si>
  <si>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</si>
  <si>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</si>
  <si>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</si>
  <si>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</si>
  <si>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</si>
  <si>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</si>
  <si>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</si>
  <si>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</si>
  <si>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</si>
  <si>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</si>
  <si>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</si>
  <si>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</si>
  <si>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</si>
  <si>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</si>
  <si>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</si>
  <si>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</si>
  <si>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</si>
  <si>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</si>
  <si>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</si>
  <si>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</si>
  <si>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</si>
  <si>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</si>
  <si>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</si>
  <si>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</si>
  <si>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</si>
  <si>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</si>
  <si>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</si>
  <si>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</si>
  <si>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</si>
  <si>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</si>
  <si>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</si>
  <si>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</si>
  <si>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</si>
  <si>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</si>
  <si>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</si>
  <si>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</si>
  <si>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</si>
  <si>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</si>
  <si>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</si>
  <si>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</si>
  <si>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</si>
  <si>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</si>
  <si>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</si>
  <si>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</si>
  <si>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</si>
  <si>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</si>
  <si>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</si>
  <si>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</si>
  <si>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</si>
  <si>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</si>
  <si>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</si>
  <si>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</si>
  <si>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</si>
  <si>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</si>
  <si>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</si>
  <si>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</si>
  <si>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</si>
  <si>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</si>
  <si>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</si>
  <si>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</si>
  <si>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</si>
  <si>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</si>
  <si>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</si>
  <si>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</si>
  <si>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</si>
  <si>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</si>
  <si>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</si>
  <si>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</si>
  <si>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</si>
  <si>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</si>
  <si>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</si>
  <si>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</si>
  <si>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</si>
  <si>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</si>
  <si>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</si>
  <si>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</si>
  <si>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</si>
  <si>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</si>
  <si>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</si>
  <si>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</si>
  <si>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</si>
  <si>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</si>
  <si>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</si>
  <si>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</si>
  <si>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</si>
  <si>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</si>
  <si>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</si>
  <si>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</si>
  <si>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</si>
  <si>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</si>
  <si>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</si>
  <si>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</si>
  <si>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</si>
  <si>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</si>
  <si>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</si>
  <si>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</si>
  <si>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</si>
  <si>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</si>
  <si>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</si>
  <si>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</si>
  <si>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</si>
  <si>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</si>
  <si>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</si>
  <si>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</si>
  <si>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</si>
  <si>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</si>
  <si>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</si>
  <si>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</si>
  <si>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</si>
  <si>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</si>
  <si>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</si>
  <si>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</si>
  <si>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</si>
  <si>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</si>
  <si>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</si>
  <si>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</si>
  <si>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</si>
  <si>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</si>
  <si>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</si>
  <si>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</si>
  <si>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</si>
  <si>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</si>
  <si>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</si>
  <si>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</si>
  <si>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</si>
  <si>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</si>
  <si>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</si>
  <si>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</si>
  <si>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</si>
  <si>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</si>
  <si>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</si>
  <si>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</si>
  <si>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</si>
  <si>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</si>
  <si>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</si>
  <si>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</si>
  <si>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</si>
  <si>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</si>
  <si>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</si>
  <si>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</si>
  <si>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</si>
  <si>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</si>
  <si>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</si>
  <si>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</si>
  <si>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</si>
  <si>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</si>
  <si>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</si>
  <si>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</si>
  <si>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</si>
  <si>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</si>
  <si>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</si>
  <si>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</si>
  <si>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</si>
  <si>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</si>
  <si>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</si>
  <si>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</si>
  <si>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</si>
  <si>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</si>
  <si>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</si>
  <si>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</si>
  <si>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</si>
  <si>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</si>
  <si>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</si>
  <si>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</si>
  <si>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</si>
  <si>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</si>
  <si>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</si>
  <si>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</si>
  <si>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</si>
  <si>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</si>
  <si>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</si>
  <si>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</si>
  <si>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</si>
  <si>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</si>
  <si>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</si>
  <si>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</si>
  <si>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</si>
  <si>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</si>
  <si>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</si>
  <si>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</si>
  <si>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</si>
  <si>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</si>
  <si>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</si>
  <si>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</si>
  <si>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</si>
  <si>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</si>
  <si>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</si>
  <si>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</si>
  <si>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</si>
  <si>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</si>
  <si>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</si>
  <si>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</si>
  <si>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</si>
  <si>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</si>
  <si>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</si>
  <si>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</si>
  <si>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</si>
  <si>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</si>
  <si>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</si>
  <si>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</si>
  <si>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</si>
  <si>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</si>
  <si>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</si>
  <si>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</si>
  <si>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</si>
  <si>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</si>
  <si>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</si>
  <si>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</si>
  <si>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</si>
  <si>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</si>
  <si>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</si>
  <si>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</si>
  <si>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</si>
  <si>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</si>
  <si>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</si>
  <si>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</si>
  <si>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</si>
  <si>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</si>
  <si>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</si>
  <si>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</si>
  <si>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</si>
  <si>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</si>
  <si>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</si>
  <si>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</si>
  <si>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</si>
  <si>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</si>
  <si>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</si>
  <si>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</si>
  <si>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</si>
  <si>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</si>
  <si>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</si>
  <si>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</si>
  <si>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</si>
  <si>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</si>
  <si>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</si>
  <si>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</si>
  <si>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</si>
  <si>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</si>
  <si>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</si>
  <si>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</si>
  <si>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</si>
  <si>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</si>
  <si>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</si>
  <si>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</si>
  <si>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</si>
  <si>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</si>
  <si>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</si>
  <si>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</si>
  <si>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</si>
  <si>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</si>
  <si>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</si>
  <si>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</si>
  <si>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</si>
  <si>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</si>
  <si>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</si>
  <si>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</si>
  <si>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</si>
  <si>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</si>
  <si>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</si>
  <si>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</si>
  <si>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</si>
  <si>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</si>
  <si>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</si>
  <si>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</si>
  <si>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</si>
  <si>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</si>
  <si>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</si>
  <si>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</si>
  <si>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</si>
  <si>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</si>
  <si>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</si>
  <si>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</si>
  <si>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</si>
  <si>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</si>
  <si>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</si>
  <si>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</si>
  <si>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</si>
  <si>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</si>
  <si>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</si>
  <si>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</si>
  <si>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</si>
  <si>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</si>
  <si>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</si>
  <si>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</si>
  <si>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</si>
  <si>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</si>
  <si>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</si>
  <si>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</si>
  <si>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</si>
  <si>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</si>
  <si>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</si>
  <si>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</si>
  <si>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</si>
  <si>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</si>
  <si>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</si>
  <si>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</si>
  <si>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</si>
  <si>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</si>
  <si>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</si>
  <si>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</si>
  <si>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</si>
  <si>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</si>
  <si>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</si>
  <si>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</si>
  <si>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</si>
  <si>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</si>
  <si>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</si>
  <si>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</si>
  <si>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</si>
  <si>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</si>
  <si>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</si>
  <si>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</si>
  <si>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</si>
  <si>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</si>
  <si>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</si>
  <si>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</si>
  <si>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</si>
  <si>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</si>
  <si>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</si>
  <si>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</si>
  <si>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</si>
  <si>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</si>
  <si>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</si>
  <si>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</si>
  <si>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</si>
  <si>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</si>
  <si>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</si>
  <si>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</si>
  <si>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</si>
  <si>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</si>
  <si>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</si>
  <si>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</si>
  <si>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</si>
  <si>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</si>
  <si>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</si>
  <si>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</si>
  <si>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</si>
  <si>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</si>
  <si>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</si>
  <si>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</si>
  <si>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</si>
  <si>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</si>
  <si>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</si>
  <si>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</si>
  <si>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</si>
  <si>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</si>
  <si>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</si>
  <si>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</si>
  <si>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</si>
  <si>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</si>
  <si>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</si>
  <si>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</si>
  <si>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</si>
  <si>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</si>
  <si>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</si>
  <si>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</si>
  <si>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</si>
  <si>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</si>
  <si>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</si>
  <si>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</si>
  <si>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</si>
  <si>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</si>
  <si>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</si>
  <si>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</si>
  <si>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</si>
  <si>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</si>
  <si>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</si>
  <si>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</si>
  <si>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</si>
  <si>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</si>
  <si>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</si>
  <si>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</si>
  <si>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</si>
  <si>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</si>
  <si>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</si>
  <si>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</si>
  <si>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</si>
  <si>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</si>
  <si>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</si>
  <si>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</si>
  <si>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</si>
  <si>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</si>
  <si>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</si>
  <si>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</si>
  <si>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</si>
  <si>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</si>
  <si>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</si>
  <si>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</si>
  <si>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</si>
  <si>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</si>
  <si>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</si>
  <si>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</si>
  <si>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</si>
  <si>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</si>
  <si>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</si>
  <si>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</si>
  <si>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</si>
  <si>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</si>
  <si>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</si>
  <si>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</si>
  <si>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</si>
  <si>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</si>
  <si>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</si>
  <si>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</si>
  <si>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</si>
  <si>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</si>
  <si>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</si>
  <si>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</si>
  <si>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</si>
  <si>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</si>
  <si>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</si>
  <si>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</si>
  <si>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</si>
  <si>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</si>
  <si>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</si>
  <si>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</si>
  <si>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</si>
  <si>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</si>
  <si>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</si>
  <si>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</si>
  <si>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</si>
  <si>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</si>
  <si>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</si>
  <si>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</si>
  <si>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</si>
  <si>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</si>
  <si>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</si>
  <si>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</si>
  <si>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</si>
  <si>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</si>
  <si>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</si>
  <si>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</si>
  <si>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</si>
  <si>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</si>
  <si>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</si>
  <si>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</si>
  <si>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</si>
  <si>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</si>
  <si>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</si>
  <si>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</si>
  <si>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</si>
  <si>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</si>
  <si>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</si>
  <si>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</si>
  <si>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</si>
  <si>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</si>
  <si>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</si>
  <si>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</si>
  <si>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</si>
  <si>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</si>
  <si>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</si>
  <si>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</si>
  <si>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</si>
  <si>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</si>
  <si>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</si>
  <si>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</si>
  <si>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</si>
  <si>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</si>
  <si>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</si>
  <si>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</si>
  <si>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</si>
  <si>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</si>
  <si>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</si>
  <si>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</si>
  <si>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</si>
  <si>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</si>
  <si>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</si>
  <si>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</si>
  <si>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</si>
  <si>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</si>
  <si>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</si>
  <si>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</si>
  <si>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</si>
  <si>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</si>
  <si>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</si>
  <si>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</si>
  <si>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</si>
  <si>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</si>
  <si>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</si>
  <si>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</si>
  <si>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</si>
  <si>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</si>
  <si>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</si>
  <si>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</si>
  <si>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</si>
  <si>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</si>
  <si>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</si>
  <si>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</si>
  <si>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</si>
  <si>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</si>
  <si>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</si>
  <si>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</si>
  <si>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</si>
  <si>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</si>
  <si>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</si>
  <si>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</si>
  <si>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</si>
  <si>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</si>
  <si>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</si>
  <si>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</si>
  <si>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</si>
  <si>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</si>
  <si>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</si>
  <si>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</si>
  <si>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</si>
  <si>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</si>
  <si>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</si>
  <si>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</si>
  <si>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</si>
  <si>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</si>
  <si>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</si>
  <si>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</si>
  <si>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</si>
  <si>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</si>
  <si>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</si>
  <si>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</si>
  <si>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</si>
  <si>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</si>
  <si>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</si>
  <si>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</si>
  <si>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</si>
  <si>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</si>
  <si>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</si>
  <si>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</si>
  <si>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</si>
  <si>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</si>
  <si>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</si>
  <si>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</si>
  <si>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</si>
  <si>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</si>
  <si>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</si>
  <si>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</si>
  <si>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</si>
  <si>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</si>
  <si>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</si>
  <si>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</si>
  <si>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</si>
  <si>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</si>
  <si>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</si>
  <si>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</si>
  <si>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</si>
  <si>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</si>
  <si>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</si>
  <si>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</si>
  <si>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</si>
  <si>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</si>
  <si>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</si>
  <si>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</si>
  <si>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</si>
  <si>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</si>
  <si>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</si>
  <si>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</si>
  <si>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</si>
  <si>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</si>
  <si>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</si>
  <si>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</si>
  <si>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</si>
  <si>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</si>
  <si>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</si>
  <si>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</si>
  <si>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</si>
  <si>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</si>
  <si>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</si>
  <si>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</si>
  <si>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</si>
  <si>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</si>
  <si>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</si>
  <si>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</si>
  <si>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</si>
  <si>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</si>
  <si>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</si>
  <si>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</si>
  <si>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</si>
  <si>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</si>
  <si>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</si>
  <si>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</si>
  <si>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</si>
  <si>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</si>
  <si>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</si>
  <si>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</si>
  <si>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</si>
  <si>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</si>
  <si>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</si>
  <si>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</si>
  <si>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</si>
  <si>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</si>
  <si>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</si>
  <si>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</si>
  <si>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</si>
  <si>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</si>
  <si>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</si>
  <si>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</si>
  <si>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</si>
  <si>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</si>
  <si>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</si>
  <si>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</si>
  <si>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</si>
  <si>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</si>
  <si>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</si>
  <si>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</si>
  <si>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</si>
  <si>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</si>
  <si>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</si>
  <si>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</si>
  <si>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</si>
  <si>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</si>
  <si>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</si>
  <si>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</si>
  <si>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</si>
  <si>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</si>
  <si>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</si>
  <si>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</si>
  <si>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</si>
  <si>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</si>
  <si>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</si>
  <si>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</si>
  <si>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</si>
  <si>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</si>
  <si>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</si>
  <si>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</si>
  <si>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</si>
  <si>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</si>
  <si>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</si>
  <si>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</si>
  <si>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</si>
  <si>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</si>
  <si>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</si>
  <si>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</si>
  <si>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</si>
  <si>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</si>
  <si>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</si>
  <si>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</si>
  <si>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</si>
  <si>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</si>
  <si>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</si>
  <si>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</si>
  <si>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</si>
  <si>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</si>
  <si>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</si>
  <si>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</si>
  <si>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</si>
  <si>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</si>
  <si>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</si>
  <si>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</si>
  <si>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</si>
  <si>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</si>
  <si>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</si>
  <si>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</si>
  <si>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</si>
  <si>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</si>
  <si>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</si>
  <si>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</si>
  <si>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</si>
  <si>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</si>
  <si>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</si>
  <si>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</si>
  <si>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</si>
  <si>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</si>
  <si>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</si>
  <si>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</si>
  <si>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</si>
  <si>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</si>
  <si>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</si>
  <si>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</si>
  <si>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</si>
  <si>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</si>
  <si>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</si>
  <si>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</si>
  <si>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</si>
  <si>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</si>
  <si>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</si>
  <si>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</si>
  <si>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</si>
  <si>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</si>
  <si>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</si>
  <si>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</si>
  <si>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</si>
  <si>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</si>
  <si>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</si>
  <si>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</si>
  <si>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</si>
  <si>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</si>
  <si>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</si>
  <si>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</si>
  <si>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</si>
  <si>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</si>
  <si>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</si>
  <si>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</si>
  <si>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</si>
  <si>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</si>
  <si>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</si>
  <si>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</si>
  <si>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</si>
  <si>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</si>
  <si>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</si>
  <si>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</si>
  <si>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</si>
  <si>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</si>
  <si>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</si>
  <si>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</si>
  <si>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</si>
  <si>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</si>
  <si>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</si>
  <si>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</si>
  <si>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</si>
  <si>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</si>
  <si>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</si>
  <si>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</si>
  <si>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</si>
  <si>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</si>
  <si>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</si>
  <si>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</si>
  <si>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</si>
  <si>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</si>
  <si>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</si>
  <si>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</si>
  <si>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</si>
  <si>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</si>
  <si>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</si>
  <si>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</si>
  <si>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</si>
  <si>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</si>
  <si>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</si>
  <si>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</si>
  <si>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</si>
  <si>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</si>
  <si>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</si>
  <si>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</si>
  <si>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</si>
  <si>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</si>
  <si>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</si>
  <si>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</si>
  <si>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</si>
  <si>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</si>
  <si>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</si>
  <si>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</si>
  <si>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</si>
  <si>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</si>
  <si>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</si>
  <si>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</si>
  <si>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</si>
  <si>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</si>
  <si>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</si>
  <si>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</si>
  <si>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</si>
  <si>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</si>
  <si>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</si>
  <si>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</si>
  <si>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</si>
  <si>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</si>
  <si>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</si>
  <si>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</si>
  <si>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</si>
  <si>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</si>
  <si>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</si>
  <si>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</si>
  <si>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</si>
  <si>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</si>
  <si>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</si>
  <si>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</si>
  <si>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</si>
  <si>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</si>
  <si>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</si>
  <si>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</si>
  <si>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</si>
  <si>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</si>
  <si>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</si>
  <si>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</si>
  <si>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</si>
  <si>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</si>
  <si>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</si>
  <si>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</si>
  <si>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</si>
  <si>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</si>
  <si>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</si>
  <si>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</si>
  <si>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</si>
  <si>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</si>
  <si>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</si>
  <si>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</si>
  <si>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</si>
  <si>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</si>
  <si>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</si>
  <si>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</si>
  <si>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</si>
  <si>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</si>
  <si>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</si>
  <si>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</si>
  <si>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</si>
  <si>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</si>
  <si>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</si>
  <si>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</si>
  <si>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</si>
  <si>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</si>
  <si>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</si>
  <si>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</si>
  <si>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</si>
  <si>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</si>
  <si>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</si>
  <si>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</si>
  <si>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</si>
  <si>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</si>
  <si>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</si>
  <si>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</si>
  <si>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</si>
  <si>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</si>
  <si>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</si>
  <si>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</si>
  <si>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</si>
  <si>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</si>
  <si>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</si>
  <si>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</si>
  <si>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</si>
  <si>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</si>
  <si>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</si>
  <si>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</si>
  <si>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</si>
  <si>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</si>
  <si>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</si>
  <si>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</si>
  <si>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</si>
  <si>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</si>
  <si>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</si>
  <si>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</si>
  <si>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</si>
  <si>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</si>
  <si>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</si>
  <si>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</si>
  <si>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</si>
  <si>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</si>
  <si>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</si>
  <si>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</si>
  <si>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</si>
  <si>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</si>
  <si>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</si>
  <si>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</si>
  <si>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</si>
  <si>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</si>
  <si>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</si>
  <si>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</si>
  <si>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</si>
  <si>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</si>
  <si>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</si>
  <si>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</si>
  <si>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</si>
  <si>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</si>
  <si>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</si>
  <si>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</si>
  <si>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</si>
  <si>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</si>
  <si>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</si>
  <si>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</si>
  <si>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</si>
  <si>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</si>
  <si>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</si>
  <si>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</si>
  <si>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</si>
  <si>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</si>
  <si>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</si>
  <si>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</si>
  <si>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</si>
  <si>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</si>
  <si>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</si>
  <si>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</si>
  <si>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</si>
  <si>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</si>
  <si>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</si>
  <si>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</si>
  <si>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</si>
  <si>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</si>
  <si>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</si>
  <si>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</si>
  <si>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</si>
  <si>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</si>
  <si>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</si>
  <si>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</si>
  <si>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</si>
  <si>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</si>
  <si>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</si>
  <si>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</si>
  <si>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</si>
  <si>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</si>
  <si>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</si>
  <si>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</si>
  <si>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</si>
  <si>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</si>
  <si>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</si>
  <si>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</si>
  <si>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</si>
  <si>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</si>
  <si>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</si>
  <si>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</si>
  <si>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</si>
  <si>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</si>
  <si>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</si>
  <si>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</si>
  <si>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</si>
  <si>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</si>
  <si>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</si>
  <si>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</si>
  <si>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</si>
  <si>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</si>
  <si>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</si>
  <si>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</si>
  <si>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</si>
  <si>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</si>
  <si>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</si>
  <si>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</si>
  <si>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</si>
  <si>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</si>
  <si>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</si>
  <si>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</si>
  <si>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</si>
  <si>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</si>
  <si>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</si>
  <si>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</si>
  <si>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</si>
  <si>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</si>
  <si>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</si>
  <si>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</si>
  <si>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</si>
  <si>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</si>
  <si>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</si>
  <si>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</si>
  <si>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</si>
  <si>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</si>
  <si>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</si>
  <si>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</si>
  <si>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</si>
  <si>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</si>
  <si>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</si>
  <si>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</si>
  <si>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</si>
  <si>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</si>
  <si>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</si>
  <si>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</si>
  <si>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</si>
  <si>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</si>
  <si>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</si>
  <si>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</si>
  <si>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</si>
  <si>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</si>
  <si>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</si>
  <si>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</si>
  <si>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</si>
  <si>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</si>
  <si>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</si>
  <si>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</si>
  <si>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</si>
  <si>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</si>
  <si>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</si>
  <si>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</si>
  <si>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</si>
  <si>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</si>
  <si>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</si>
  <si>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</si>
  <si>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</si>
  <si>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</si>
  <si>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</si>
  <si>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</si>
  <si>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</si>
  <si>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</si>
  <si>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</si>
  <si>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</si>
  <si>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</si>
  <si>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</si>
  <si>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</si>
  <si>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</si>
  <si>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</si>
  <si>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</si>
  <si>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</si>
  <si>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</si>
  <si>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</si>
  <si>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</si>
  <si>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</si>
  <si>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</si>
  <si>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</si>
  <si>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</si>
  <si>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</si>
  <si>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</si>
  <si>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</si>
  <si>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</si>
  <si>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</si>
  <si>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</si>
  <si>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</si>
  <si>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</si>
  <si>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</si>
  <si>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</si>
  <si>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</si>
  <si>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</si>
  <si>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</si>
  <si>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</si>
  <si>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</si>
  <si>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</si>
  <si>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</si>
  <si>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</si>
  <si>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</si>
  <si>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</si>
  <si>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</si>
  <si>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</si>
  <si>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</si>
  <si>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</si>
  <si>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</si>
  <si>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</si>
  <si>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</si>
  <si>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</si>
  <si>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</si>
  <si>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</si>
  <si>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</si>
  <si>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</si>
  <si>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</si>
  <si>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</si>
  <si>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</si>
  <si>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</si>
  <si>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</si>
  <si>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</si>
  <si>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</si>
  <si>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</si>
  <si>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</si>
  <si>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</si>
  <si>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</si>
  <si>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</si>
  <si>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</si>
  <si>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</si>
  <si>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</si>
  <si>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</si>
  <si>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</si>
  <si>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</si>
  <si>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</si>
  <si>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</si>
  <si>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</si>
  <si>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</si>
  <si>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</si>
  <si>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</si>
  <si>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</si>
  <si>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</si>
  <si>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</si>
  <si>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</si>
  <si>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</si>
  <si>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</si>
  <si>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</si>
  <si>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</si>
  <si>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</si>
  <si>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</si>
  <si>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</si>
  <si>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</si>
  <si>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</si>
  <si>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</si>
  <si>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</si>
  <si>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</si>
  <si>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</si>
  <si>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</si>
  <si>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</si>
  <si>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</si>
  <si>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</si>
  <si>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</si>
  <si>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</si>
  <si>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</si>
  <si>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</si>
  <si>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</si>
  <si>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</si>
  <si>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</si>
  <si>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</si>
  <si>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</si>
  <si>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</si>
  <si>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</si>
  <si>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</si>
  <si>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</si>
  <si>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</si>
  <si>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</si>
  <si>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</si>
  <si>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</si>
  <si>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</si>
  <si>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</si>
  <si>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</si>
  <si>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</si>
  <si>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</si>
  <si>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</si>
  <si>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</si>
  <si>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</si>
  <si>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</si>
  <si>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</si>
  <si>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</si>
  <si>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</si>
  <si>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</si>
  <si>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</si>
  <si>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</si>
  <si>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</si>
  <si>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</si>
  <si>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</si>
  <si>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</si>
  <si>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</si>
  <si>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</si>
  <si>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</si>
  <si>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</si>
  <si>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</si>
  <si>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</si>
  <si>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</si>
  <si>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</si>
  <si>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</si>
  <si>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</si>
  <si>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</si>
  <si>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</si>
  <si>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</si>
  <si>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</si>
  <si>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</si>
  <si>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</si>
  <si>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</si>
  <si>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</si>
  <si>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</si>
  <si>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</si>
  <si>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</si>
  <si>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</si>
  <si>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</si>
  <si>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</si>
  <si>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</si>
  <si>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</si>
  <si>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</si>
  <si>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</si>
  <si>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</si>
  <si>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</si>
  <si>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</si>
  <si>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</si>
  <si>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</si>
  <si>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</si>
  <si>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</si>
  <si>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</si>
  <si>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</si>
  <si>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</si>
  <si>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</si>
  <si>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</si>
  <si>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</si>
  <si>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</si>
  <si>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</si>
  <si>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</si>
  <si>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</si>
  <si>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</si>
  <si>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</si>
  <si>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</si>
  <si>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</si>
  <si>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</si>
  <si>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</si>
  <si>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</si>
  <si>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</si>
  <si>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</si>
  <si>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</si>
  <si>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</si>
  <si>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</si>
  <si>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</si>
  <si>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</si>
  <si>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</si>
  <si>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</si>
  <si>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</si>
  <si>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</si>
  <si>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</si>
  <si>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</si>
  <si>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</si>
  <si>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</si>
  <si>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</si>
  <si>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</si>
  <si>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</si>
  <si>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</si>
  <si>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</si>
  <si>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</si>
  <si>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</si>
  <si>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</si>
  <si>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</si>
  <si>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</si>
  <si>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</si>
  <si>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</si>
  <si>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</si>
  <si>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</si>
  <si>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</si>
  <si>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</si>
  <si>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</si>
  <si>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</si>
  <si>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</si>
  <si>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</si>
  <si>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</si>
  <si>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</si>
  <si>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</si>
  <si>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</si>
  <si>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</si>
  <si>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</si>
  <si>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</si>
  <si>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</si>
  <si>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</si>
  <si>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</si>
  <si>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</si>
  <si>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</si>
  <si>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</si>
  <si>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</si>
  <si>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</si>
  <si>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</si>
  <si>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</si>
  <si>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</si>
  <si>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</si>
  <si>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</si>
  <si>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</si>
  <si>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</si>
  <si>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</si>
  <si>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</si>
  <si>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</si>
  <si>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</si>
  <si>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</si>
  <si>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</si>
  <si>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</si>
  <si>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</si>
  <si>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</si>
  <si>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</si>
  <si>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</si>
  <si>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</si>
  <si>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</si>
  <si>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</si>
  <si>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</si>
  <si>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</si>
  <si>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</si>
  <si>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</si>
  <si>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</si>
  <si>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</si>
  <si>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</si>
  <si>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</si>
  <si>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</si>
  <si>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</si>
  <si>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</si>
  <si>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</si>
  <si>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</si>
  <si>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</si>
  <si>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</si>
  <si>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</si>
  <si>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</si>
  <si>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</si>
  <si>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</si>
  <si>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</si>
  <si>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</si>
  <si>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</si>
  <si>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</si>
  <si>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</si>
  <si>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</si>
  <si>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</si>
  <si>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</si>
  <si>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</si>
  <si>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</si>
  <si>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</si>
  <si>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</si>
  <si>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</si>
  <si>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</si>
  <si>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</si>
  <si>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</si>
  <si>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</si>
  <si>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</si>
  <si>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</si>
  <si>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</si>
  <si>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</si>
  <si>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</si>
  <si>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</si>
  <si>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</si>
  <si>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</si>
  <si>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</si>
  <si>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</si>
  <si>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</si>
  <si>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</si>
  <si>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</si>
  <si>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</si>
  <si>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</si>
  <si>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</si>
  <si>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</si>
  <si>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</si>
  <si>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</si>
  <si>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</si>
  <si>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</si>
  <si>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</si>
  <si>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</si>
  <si>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</si>
  <si>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</si>
  <si>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</si>
  <si>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</si>
  <si>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</si>
  <si>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</si>
  <si>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</si>
  <si>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</si>
  <si>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</si>
  <si>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</si>
  <si>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</si>
  <si>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</si>
  <si>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</si>
  <si>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</si>
  <si>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</si>
  <si>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</si>
  <si>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</si>
  <si>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</si>
  <si>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</si>
  <si>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</si>
  <si>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</si>
  <si>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</si>
  <si>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</si>
  <si>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</si>
  <si>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</si>
  <si>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</si>
  <si>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</si>
  <si>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</si>
  <si>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</si>
  <si>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</si>
  <si>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</si>
  <si>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</si>
  <si>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</si>
  <si>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</si>
  <si>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</si>
  <si>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</si>
  <si>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</si>
  <si>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</si>
  <si>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</si>
  <si>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</si>
  <si>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</si>
  <si>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</si>
  <si>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</si>
  <si>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</si>
  <si>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</si>
  <si>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</si>
  <si>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</si>
  <si>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</si>
  <si>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</si>
  <si>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</si>
  <si>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</si>
  <si>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</si>
  <si>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</si>
  <si>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</si>
  <si>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</si>
  <si>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</si>
  <si>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</si>
  <si>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</si>
  <si>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</si>
  <si>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</si>
  <si>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</si>
  <si>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</si>
  <si>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</si>
  <si>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</si>
  <si>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</si>
  <si>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</si>
  <si>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</si>
  <si>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</si>
  <si>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</si>
  <si>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</si>
  <si>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</si>
  <si>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</si>
  <si>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</si>
  <si>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</si>
  <si>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</si>
  <si>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</si>
  <si>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</si>
  <si>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</si>
  <si>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</si>
  <si>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</si>
  <si>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</si>
  <si>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</si>
  <si>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</si>
  <si>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</si>
  <si>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</si>
  <si>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</si>
  <si>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</si>
  <si>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</si>
  <si>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</si>
  <si>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</si>
  <si>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</si>
  <si>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</si>
  <si>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</si>
  <si>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</si>
  <si>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</si>
  <si>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</si>
  <si>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</si>
  <si>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</si>
  <si>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</si>
  <si>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</si>
  <si>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</si>
  <si>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</si>
  <si>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</si>
  <si>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</si>
  <si>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</si>
  <si>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</si>
  <si>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</si>
  <si>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</si>
  <si>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</si>
  <si>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</si>
  <si>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</si>
  <si>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</si>
  <si>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</si>
  <si>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</si>
  <si>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</si>
  <si>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</si>
  <si>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</si>
  <si>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</si>
  <si>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</si>
  <si>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</si>
  <si>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</si>
  <si>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</si>
  <si>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</si>
  <si>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</si>
  <si>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</si>
  <si>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</si>
  <si>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</si>
  <si>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</si>
  <si>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</si>
  <si>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</si>
  <si>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</si>
  <si>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</si>
  <si>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</si>
  <si>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</si>
  <si>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</si>
  <si>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</si>
  <si>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</si>
  <si>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</si>
  <si>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</si>
  <si>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</si>
  <si>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</si>
  <si>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</si>
  <si>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</si>
  <si>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</si>
  <si>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</si>
  <si>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</si>
  <si>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</si>
  <si>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</si>
  <si>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</si>
  <si>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</si>
  <si>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</si>
  <si>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</si>
  <si>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</si>
  <si>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</si>
  <si>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</si>
  <si>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</si>
  <si>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</si>
  <si>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</si>
  <si>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</si>
  <si>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</si>
  <si>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</si>
  <si>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</si>
  <si>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</si>
  <si>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</si>
  <si>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</si>
  <si>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</si>
  <si>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</si>
  <si>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</si>
  <si>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</si>
  <si>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</si>
  <si>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</si>
  <si>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</si>
  <si>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</si>
  <si>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</si>
  <si>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</si>
  <si>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</si>
  <si>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</si>
  <si>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</si>
  <si>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</si>
  <si>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</si>
  <si>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</si>
  <si>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</si>
  <si>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</si>
  <si>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</si>
  <si>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</si>
  <si>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</si>
  <si>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</si>
  <si>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</si>
  <si>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</si>
  <si>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</si>
  <si>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</si>
  <si>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</si>
  <si>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</si>
  <si>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</si>
  <si>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</si>
  <si>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</si>
  <si>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</si>
  <si>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</si>
  <si>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</si>
  <si>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</si>
  <si>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</si>
  <si>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</si>
  <si>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</si>
  <si>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</si>
  <si>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</si>
  <si>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</si>
  <si>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</si>
  <si>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</si>
  <si>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</si>
  <si>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</si>
  <si>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</si>
  <si>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</si>
  <si>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</si>
  <si>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</si>
  <si>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</si>
  <si>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</si>
  <si>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</si>
  <si>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</si>
  <si>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</si>
  <si>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</si>
  <si>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</si>
  <si>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</si>
  <si>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</si>
  <si>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</si>
  <si>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</si>
  <si>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</si>
  <si>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</si>
  <si>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</si>
  <si>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</si>
  <si>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</si>
  <si>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</si>
  <si>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</si>
  <si>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</si>
  <si>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</si>
  <si>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</si>
  <si>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</si>
  <si>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</si>
  <si>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</si>
  <si>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</si>
  <si>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</si>
  <si>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</si>
  <si>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</si>
  <si>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</si>
  <si>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</si>
  <si>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</si>
  <si>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</si>
  <si>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</si>
  <si>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</si>
  <si>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</si>
  <si>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</si>
  <si>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</si>
  <si>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</si>
  <si>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</si>
  <si>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</si>
  <si>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</si>
  <si>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</si>
  <si>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</si>
  <si>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</si>
  <si>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</si>
  <si>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</si>
  <si>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</si>
  <si>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</si>
  <si>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</si>
  <si>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</si>
  <si>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</si>
  <si>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</si>
  <si>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</si>
  <si>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</si>
  <si>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</si>
  <si>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</si>
  <si>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</si>
  <si>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</si>
  <si>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</si>
  <si>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</si>
  <si>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</si>
  <si>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</si>
  <si>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</si>
  <si>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</si>
  <si>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</si>
  <si>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</si>
  <si>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</si>
  <si>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</si>
  <si>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</si>
  <si>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</si>
  <si>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</si>
  <si>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</si>
  <si>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</si>
  <si>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</si>
  <si>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</si>
  <si>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</si>
  <si>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</si>
  <si>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</si>
  <si>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</si>
  <si>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</si>
  <si>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</si>
  <si>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</si>
  <si>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</si>
  <si>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</si>
  <si>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</si>
  <si>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</si>
  <si>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</si>
  <si>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</si>
  <si>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</si>
  <si>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</si>
  <si>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</si>
  <si>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</si>
  <si>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</si>
  <si>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</si>
  <si>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</si>
  <si>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</si>
  <si>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</si>
  <si>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</si>
  <si>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</si>
  <si>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</si>
  <si>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</si>
  <si>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</si>
  <si>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</si>
  <si>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</si>
  <si>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</si>
  <si>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</si>
  <si>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</si>
  <si>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</si>
  <si>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</si>
  <si>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</si>
  <si>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</si>
  <si>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</si>
  <si>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</si>
  <si>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</si>
  <si>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</si>
  <si>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</si>
  <si>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</si>
  <si>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</si>
  <si>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</si>
  <si>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</si>
  <si>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</si>
  <si>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</si>
  <si>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</si>
  <si>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</si>
  <si>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</si>
  <si>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</si>
  <si>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</si>
  <si>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</si>
  <si>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</si>
  <si>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</si>
  <si>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</si>
  <si>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</si>
  <si>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</si>
  <si>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</si>
  <si>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</si>
  <si>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</si>
  <si>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</si>
  <si>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</si>
  <si>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</si>
  <si>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</si>
  <si>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</si>
  <si>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</si>
  <si>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</si>
  <si>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</si>
  <si>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</si>
  <si>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</si>
  <si>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</si>
  <si>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</si>
  <si>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</si>
  <si>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</si>
  <si>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</si>
  <si>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</si>
  <si>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</si>
  <si>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</si>
  <si>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</si>
  <si>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</si>
  <si>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</si>
  <si>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</si>
  <si>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</si>
  <si>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</si>
  <si>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</si>
  <si>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</si>
  <si>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</si>
  <si>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</si>
  <si>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</si>
  <si>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</si>
  <si>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</si>
  <si>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</si>
  <si>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</si>
  <si>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</si>
  <si>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</si>
  <si>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</si>
  <si>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</si>
  <si>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</si>
  <si>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</si>
  <si>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</si>
  <si>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</si>
  <si>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</si>
  <si>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</si>
  <si>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</si>
  <si>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</si>
  <si>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</si>
  <si>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</si>
  <si>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</si>
  <si>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</si>
  <si>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</si>
  <si>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</si>
  <si>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</si>
  <si>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</si>
  <si>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</si>
  <si>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</si>
  <si>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</si>
  <si>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</si>
  <si>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</si>
  <si>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</si>
  <si>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</si>
  <si>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</si>
  <si>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</si>
  <si>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</si>
  <si>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</si>
  <si>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</si>
  <si>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</si>
  <si>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</si>
  <si>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</si>
  <si>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</si>
  <si>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</si>
  <si>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</si>
  <si>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</si>
  <si>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</si>
  <si>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</si>
  <si>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</si>
  <si>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</si>
  <si>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</si>
  <si>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</si>
  <si>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</si>
  <si>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</si>
  <si>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</si>
  <si>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</si>
  <si>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</si>
  <si>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</si>
  <si>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</si>
  <si>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</si>
  <si>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</si>
  <si>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</si>
  <si>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</si>
  <si>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</si>
  <si>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</si>
  <si>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</si>
  <si>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</si>
  <si>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</si>
  <si>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</si>
  <si>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</si>
  <si>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</si>
  <si>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</si>
  <si>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</si>
  <si>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</si>
  <si>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</si>
  <si>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</si>
  <si>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</si>
  <si>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</si>
  <si>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</si>
  <si>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</si>
  <si>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</si>
  <si>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</si>
  <si>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</si>
  <si>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</si>
  <si>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</si>
  <si>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</si>
  <si>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</si>
  <si>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</si>
  <si>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</si>
  <si>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</si>
  <si>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</si>
  <si>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</si>
  <si>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</si>
  <si>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</si>
  <si>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</si>
  <si>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</si>
  <si>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</si>
  <si>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</si>
  <si>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</si>
  <si>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</si>
  <si>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</si>
  <si>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</si>
  <si>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</si>
  <si>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</si>
  <si>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</si>
  <si>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</si>
  <si>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</si>
  <si>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</si>
  <si>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</si>
  <si>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</si>
  <si>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</si>
  <si>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</si>
  <si>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</si>
  <si>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</si>
  <si>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</si>
  <si>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</si>
  <si>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</si>
  <si>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</si>
  <si>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</si>
  <si>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</si>
  <si>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</si>
  <si>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</si>
  <si>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</si>
  <si>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</si>
  <si>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</si>
  <si>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</si>
  <si>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</si>
  <si>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</si>
  <si>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</si>
  <si>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</si>
  <si>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</si>
  <si>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</si>
  <si>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</si>
  <si>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</si>
  <si>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</si>
  <si>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</si>
  <si>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</si>
  <si>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</si>
  <si>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</si>
  <si>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</si>
  <si>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</si>
  <si>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</si>
  <si>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</si>
  <si>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</si>
  <si>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</si>
  <si>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</si>
  <si>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</si>
  <si>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</si>
  <si>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</si>
  <si>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</si>
  <si>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</si>
  <si>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</si>
  <si>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</si>
  <si>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</si>
  <si>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</si>
  <si>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</si>
  <si>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</si>
  <si>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</si>
  <si>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</si>
  <si>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</si>
  <si>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</si>
  <si>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</si>
  <si>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</si>
  <si>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</si>
  <si>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</si>
  <si>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</si>
  <si>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</si>
  <si>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</si>
  <si>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</si>
  <si>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</si>
  <si>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</si>
  <si>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</si>
  <si>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</si>
  <si>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</si>
  <si>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</si>
  <si>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</si>
  <si>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</si>
  <si>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</si>
  <si>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</si>
  <si>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</si>
  <si>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</si>
  <si>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</si>
  <si>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</si>
  <si>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</si>
  <si>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</si>
  <si>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</si>
  <si>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</si>
  <si>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</si>
  <si>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</si>
  <si>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</si>
  <si>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</si>
  <si>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</si>
  <si>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</si>
  <si>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</si>
  <si>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</si>
  <si>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</si>
  <si>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</si>
  <si>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</si>
  <si>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</si>
  <si>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</si>
  <si>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</si>
  <si>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</si>
  <si>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</si>
  <si>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</si>
  <si>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</si>
  <si>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</si>
  <si>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</si>
  <si>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</si>
  <si>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</si>
  <si>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</si>
  <si>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</si>
  <si>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</si>
  <si>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</si>
  <si>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</si>
  <si>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</si>
  <si>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</si>
  <si>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</si>
  <si>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</si>
  <si>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</si>
  <si>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</si>
  <si>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</si>
  <si>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</si>
  <si>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</si>
  <si>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</si>
  <si>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</si>
  <si>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</si>
  <si>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</si>
  <si>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</si>
  <si>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</si>
  <si>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</si>
  <si>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</si>
  <si>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</si>
  <si>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</si>
  <si>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</si>
  <si>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</si>
  <si>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</si>
  <si>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</si>
  <si>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</si>
  <si>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</si>
  <si>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</si>
  <si>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</si>
  <si>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</si>
  <si>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</si>
  <si>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</si>
  <si>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</si>
  <si>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</si>
  <si>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</si>
  <si>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</si>
  <si>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</si>
  <si>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</si>
  <si>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</si>
  <si>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</si>
  <si>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</si>
  <si>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</si>
  <si>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</si>
  <si>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</si>
  <si>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</si>
  <si>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</si>
  <si>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</si>
  <si>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</si>
  <si>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</si>
  <si>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</si>
  <si>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</si>
  <si>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</si>
  <si>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</si>
  <si>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</si>
  <si>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</si>
  <si>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</si>
  <si>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</si>
  <si>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</si>
  <si>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</si>
  <si>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</si>
  <si>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</si>
  <si>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</si>
  <si>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</si>
  <si>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</si>
  <si>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</si>
  <si>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</si>
  <si>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</si>
  <si>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</si>
  <si>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</si>
  <si>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</si>
  <si>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</si>
  <si>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</si>
  <si>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</si>
  <si>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</si>
  <si>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</si>
  <si>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</si>
  <si>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</si>
  <si>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</si>
  <si>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</si>
  <si>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</si>
  <si>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</si>
  <si>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</si>
  <si>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</si>
  <si>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</si>
  <si>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</si>
  <si>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</si>
  <si>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</si>
  <si>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</si>
  <si>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</si>
  <si>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</si>
  <si>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</si>
  <si>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</si>
  <si>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</si>
  <si>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</si>
  <si>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</si>
  <si>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</si>
  <si>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</si>
  <si>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</si>
  <si>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</si>
  <si>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</si>
  <si>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</si>
  <si>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</si>
  <si>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</si>
  <si>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</si>
  <si>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</si>
  <si>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</si>
  <si>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</si>
  <si>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</si>
  <si>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</si>
  <si>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</si>
  <si>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</si>
  <si>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</si>
  <si>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</si>
  <si>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</si>
  <si>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</si>
  <si>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</si>
  <si>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</si>
  <si>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</si>
  <si>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</si>
  <si>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</si>
  <si>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</si>
  <si>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</si>
  <si>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</si>
  <si>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</si>
  <si>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</si>
  <si>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</si>
  <si>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</si>
  <si>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</si>
  <si>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</si>
  <si>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</si>
  <si>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</si>
  <si>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</si>
  <si>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</si>
  <si>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</si>
  <si>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</si>
  <si>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</si>
  <si>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</si>
  <si>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</si>
  <si>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</si>
  <si>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</si>
  <si>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</si>
  <si>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</si>
  <si>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</si>
  <si>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</si>
  <si>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</si>
  <si>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</si>
  <si>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</si>
  <si>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</si>
  <si>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</si>
  <si>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</si>
  <si>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</si>
  <si>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</si>
  <si>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</si>
  <si>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</si>
  <si>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</si>
  <si>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</si>
  <si>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</si>
  <si>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</si>
  <si>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</si>
  <si>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</si>
  <si>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</si>
  <si>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</si>
  <si>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</si>
  <si>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</si>
  <si>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</si>
  <si>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</si>
  <si>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</si>
  <si>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</si>
  <si>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</si>
  <si>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</si>
  <si>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</si>
  <si>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</si>
  <si>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</si>
  <si>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</si>
  <si>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</si>
  <si>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</si>
  <si>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</si>
  <si>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</si>
  <si>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</si>
  <si>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</si>
  <si>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</si>
  <si>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</si>
  <si>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</si>
  <si>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</si>
  <si>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</si>
  <si>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</si>
  <si>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</si>
  <si>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</si>
  <si>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</si>
  <si>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</si>
  <si>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</si>
  <si>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</si>
  <si>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</si>
  <si>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</si>
  <si>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</si>
  <si>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</si>
  <si>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</si>
  <si>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</si>
  <si>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</si>
  <si>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</si>
  <si>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</si>
  <si>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</si>
  <si>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</si>
  <si>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</si>
  <si>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</si>
  <si>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</si>
  <si>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</si>
  <si>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</si>
  <si>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</si>
  <si>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</si>
  <si>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</si>
  <si>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</si>
  <si>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</si>
  <si>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</si>
  <si>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</si>
  <si>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</si>
  <si>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</si>
  <si>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</si>
  <si>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</si>
  <si>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</si>
  <si>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</si>
  <si>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</si>
  <si>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</si>
  <si>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</si>
  <si>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</si>
  <si>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</si>
  <si>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</si>
  <si>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</si>
  <si>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</si>
  <si>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</si>
  <si>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</si>
  <si>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</si>
  <si>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</si>
  <si>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</si>
  <si>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</si>
  <si>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</si>
  <si>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</si>
  <si>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</si>
  <si>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</si>
  <si>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</si>
  <si>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</si>
  <si>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</si>
  <si>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</si>
  <si>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</si>
  <si>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</si>
  <si>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</si>
  <si>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</si>
  <si>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</si>
  <si>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</si>
  <si>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</si>
  <si>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</si>
  <si>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</si>
  <si>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</si>
  <si>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</si>
  <si>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</si>
  <si>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</si>
  <si>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</si>
  <si>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</si>
  <si>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</si>
  <si>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</si>
  <si>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</si>
  <si>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</si>
  <si>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</si>
  <si>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</si>
  <si>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</si>
  <si>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</si>
  <si>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</si>
  <si>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</si>
  <si>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</si>
  <si>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</si>
  <si>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</si>
  <si>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</si>
  <si>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</si>
  <si>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</si>
  <si>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</si>
  <si>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</si>
  <si>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</si>
  <si>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</si>
  <si>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</si>
  <si>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</si>
  <si>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</si>
  <si>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</si>
  <si>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</si>
  <si>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</si>
  <si>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</si>
  <si>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</si>
  <si>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</si>
  <si>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</si>
  <si>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</si>
  <si>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</si>
  <si>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</si>
  <si>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</si>
  <si>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</si>
  <si>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</si>
  <si>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</si>
  <si>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</si>
  <si>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</si>
  <si>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</si>
  <si>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</si>
  <si>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</si>
  <si>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</si>
  <si>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</si>
  <si>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</si>
  <si>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</si>
  <si>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</si>
  <si>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</si>
  <si>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</si>
  <si>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</si>
  <si>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</si>
  <si>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</si>
  <si>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</si>
  <si>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</si>
  <si>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</si>
  <si>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</si>
  <si>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</si>
  <si>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</si>
  <si>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</si>
  <si>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</si>
  <si>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</si>
  <si>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</si>
  <si>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</si>
  <si>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</si>
  <si>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</si>
  <si>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</si>
  <si>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</si>
  <si>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</si>
  <si>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</si>
  <si>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</si>
  <si>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</si>
  <si>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</si>
  <si>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</si>
  <si>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</si>
  <si>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</si>
  <si>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</si>
  <si>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</si>
  <si>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</si>
  <si>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</si>
  <si>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</si>
  <si>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</si>
  <si>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</si>
  <si>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</si>
  <si>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</si>
  <si>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</si>
  <si>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</si>
  <si>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</si>
  <si>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</si>
  <si>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</si>
  <si>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</si>
  <si>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</si>
  <si>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</si>
  <si>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</si>
  <si>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</si>
  <si>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</si>
  <si>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</si>
  <si>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</si>
  <si>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</si>
  <si>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</si>
  <si>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</si>
  <si>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</si>
  <si>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</si>
  <si>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</si>
  <si>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</si>
  <si>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</si>
  <si>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</si>
  <si>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</si>
  <si>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</si>
  <si>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</si>
  <si>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</si>
  <si>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</si>
  <si>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</si>
  <si>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</si>
  <si>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</si>
  <si>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</si>
  <si>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</si>
  <si>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</si>
  <si>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</si>
  <si>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</si>
  <si>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</si>
  <si>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</si>
  <si>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</si>
  <si>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</si>
  <si>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</si>
  <si>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</si>
  <si>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</si>
  <si>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</si>
  <si>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</si>
  <si>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</si>
  <si>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</si>
  <si>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</si>
  <si>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</si>
  <si>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</si>
  <si>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</si>
  <si>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</si>
  <si>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</si>
  <si>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</si>
  <si>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</si>
  <si>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</si>
  <si>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</si>
  <si>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</si>
  <si>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</si>
  <si>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</si>
  <si>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</si>
  <si>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</si>
  <si>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</si>
  <si>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</si>
  <si>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</si>
  <si>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</si>
  <si>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</si>
  <si>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</si>
  <si>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</si>
  <si>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</si>
  <si>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</si>
  <si>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</si>
  <si>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</si>
  <si>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</si>
  <si>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</si>
  <si>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</si>
  <si>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</si>
  <si>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</si>
  <si>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</si>
  <si>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</si>
  <si>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</si>
  <si>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</si>
  <si>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</si>
  <si>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</si>
  <si>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</si>
  <si>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</si>
  <si>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</si>
  <si>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</si>
  <si>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</si>
  <si>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</si>
  <si>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</si>
  <si>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</si>
  <si>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</si>
  <si>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</si>
  <si>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</si>
  <si>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</si>
  <si>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</si>
  <si>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</si>
  <si>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</si>
  <si>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</si>
  <si>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</si>
  <si>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</si>
  <si>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</si>
  <si>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</si>
  <si>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</si>
  <si>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</si>
  <si>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</si>
  <si>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</si>
  <si>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</si>
  <si>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</si>
  <si>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</si>
  <si>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</si>
  <si>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</si>
  <si>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</si>
  <si>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</si>
  <si>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</si>
  <si>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</si>
  <si>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</si>
  <si>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</si>
  <si>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</si>
  <si>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</si>
  <si>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</si>
  <si>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</si>
  <si>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</si>
  <si>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</si>
  <si>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</si>
  <si>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</si>
  <si>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</si>
  <si>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</si>
  <si>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</si>
  <si>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</si>
  <si>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</si>
  <si>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</si>
  <si>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</si>
  <si>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</si>
  <si>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</si>
  <si>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</si>
  <si>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</si>
  <si>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</si>
  <si>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</si>
  <si>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</si>
  <si>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</si>
  <si>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</si>
  <si>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</si>
  <si>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</si>
  <si>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</si>
  <si>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</si>
  <si>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</si>
  <si>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</si>
  <si>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</si>
  <si>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</si>
  <si>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</si>
  <si>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</si>
  <si>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</si>
  <si>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</si>
  <si>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</si>
  <si>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</si>
  <si>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</si>
  <si>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</si>
  <si>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</si>
  <si>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</si>
  <si>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</si>
  <si>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</si>
  <si>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</si>
  <si>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</si>
  <si>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</si>
  <si>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</si>
  <si>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</si>
  <si>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</si>
  <si>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</si>
  <si>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</si>
  <si>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</si>
  <si>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</si>
  <si>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</si>
  <si>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</si>
  <si>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</si>
  <si>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</si>
  <si>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</si>
  <si>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</si>
  <si>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</si>
  <si>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</si>
  <si>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</si>
  <si>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</si>
  <si>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</si>
  <si>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</si>
  <si>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</si>
  <si>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</si>
  <si>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</si>
  <si>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</si>
  <si>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</si>
  <si>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</si>
  <si>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</si>
  <si>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</si>
  <si>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</si>
  <si>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</si>
  <si>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</si>
  <si>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</si>
  <si>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</si>
  <si>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</si>
  <si>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</si>
  <si>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</si>
  <si>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</si>
  <si>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</si>
  <si>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</si>
  <si>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</si>
  <si>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</si>
  <si>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</si>
  <si>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</si>
  <si>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</si>
  <si>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</si>
  <si>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</si>
  <si>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</si>
  <si>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</si>
  <si>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</si>
  <si>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</si>
  <si>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</si>
  <si>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</si>
  <si>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</si>
  <si>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</si>
  <si>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</si>
  <si>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</si>
  <si>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</si>
  <si>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</si>
  <si>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</si>
  <si>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</si>
  <si>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</si>
  <si>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</si>
  <si>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</si>
  <si>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</si>
  <si>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</si>
  <si>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</si>
  <si>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</si>
  <si>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</si>
  <si>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</si>
  <si>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</si>
  <si>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</si>
  <si>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</si>
  <si>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</si>
  <si>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</si>
  <si>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</si>
  <si>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</si>
  <si>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</si>
  <si>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</si>
  <si>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</si>
  <si>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</si>
  <si>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</si>
  <si>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</si>
  <si>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</si>
  <si>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</si>
  <si>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</si>
  <si>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</si>
  <si>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</si>
  <si>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</si>
  <si>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</si>
  <si>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</si>
  <si>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</si>
  <si>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</si>
  <si>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</si>
  <si>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</si>
  <si>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</si>
  <si>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</si>
  <si>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</si>
  <si>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</si>
  <si>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</si>
  <si>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</si>
  <si>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</si>
  <si>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</si>
  <si>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</si>
  <si>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</si>
  <si>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</si>
  <si>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</si>
  <si>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</si>
  <si>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</si>
  <si>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</si>
  <si>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</si>
  <si>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</si>
  <si>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</si>
  <si>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</si>
  <si>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</si>
  <si>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</si>
  <si>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</si>
  <si>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</si>
  <si>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</si>
  <si>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</si>
  <si>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</si>
  <si>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</si>
  <si>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</si>
  <si>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</si>
  <si>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</si>
  <si>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</si>
  <si>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</si>
  <si>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</si>
  <si>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</si>
  <si>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</si>
  <si>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</si>
  <si>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</si>
  <si>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</si>
  <si>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</si>
  <si>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</si>
  <si>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</si>
  <si>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</si>
  <si>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</si>
  <si>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</si>
  <si>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</si>
  <si>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</si>
  <si>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</si>
  <si>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</si>
  <si>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</si>
  <si>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</si>
  <si>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</si>
  <si>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</si>
  <si>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</si>
  <si>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</si>
  <si>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</si>
  <si>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</si>
  <si>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</si>
  <si>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</si>
  <si>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</si>
  <si>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</si>
  <si>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</si>
  <si>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</si>
  <si>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</si>
  <si>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</si>
  <si>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</si>
  <si>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</si>
  <si>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</si>
  <si>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</si>
  <si>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</si>
  <si>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</si>
  <si>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</si>
  <si>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</si>
  <si>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</si>
  <si>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</si>
  <si>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</si>
  <si>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</si>
  <si>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</si>
  <si>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</si>
  <si>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</si>
  <si>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</si>
  <si>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</si>
  <si>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</si>
  <si>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</si>
  <si>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</si>
  <si>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</si>
  <si>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</si>
  <si>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</si>
  <si>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</si>
  <si>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</si>
  <si>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</si>
  <si>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</si>
  <si>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</si>
  <si>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</si>
  <si>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</si>
  <si>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</si>
  <si>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</si>
  <si>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</si>
  <si>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</si>
  <si>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</si>
  <si>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</si>
  <si>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</si>
  <si>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</si>
  <si>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</si>
  <si>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</si>
  <si>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</si>
  <si>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</si>
  <si>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</si>
  <si>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</si>
  <si>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</si>
  <si>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</si>
  <si>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</si>
  <si>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</si>
  <si>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</si>
  <si>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</si>
  <si>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</si>
  <si>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</si>
  <si>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</si>
  <si>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</si>
  <si>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</si>
  <si>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</si>
  <si>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</si>
  <si>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</si>
  <si>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</si>
  <si>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</si>
  <si>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</si>
  <si>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</si>
  <si>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</si>
  <si>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</si>
  <si>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</si>
  <si>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</si>
  <si>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</si>
  <si>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</si>
  <si>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</si>
  <si>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</si>
  <si>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</si>
  <si>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</si>
  <si>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</si>
  <si>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</si>
  <si>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</si>
  <si>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</si>
  <si>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</si>
  <si>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</si>
  <si>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</si>
  <si>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</si>
  <si>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</si>
  <si>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</si>
  <si>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</si>
  <si>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</si>
  <si>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</si>
  <si>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</si>
  <si>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</si>
  <si>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</si>
  <si>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</si>
  <si>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</si>
  <si>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</si>
  <si>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</si>
  <si>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</si>
  <si>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</si>
  <si>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</si>
  <si>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</si>
  <si>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</si>
  <si>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</si>
  <si>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</si>
  <si>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</si>
  <si>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</si>
  <si>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</si>
  <si>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</si>
  <si>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</si>
  <si>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</si>
  <si>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</si>
  <si>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</si>
  <si>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</si>
  <si>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</si>
  <si>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</si>
  <si>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</si>
  <si>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</si>
  <si>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</si>
  <si>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</si>
  <si>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</si>
  <si>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</si>
  <si>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</si>
  <si>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</si>
  <si>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</si>
  <si>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</si>
  <si>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</si>
  <si>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</si>
  <si>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</si>
  <si>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</si>
  <si>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</si>
  <si>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</si>
  <si>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</si>
  <si>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</si>
  <si>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</si>
  <si>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</si>
  <si>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</si>
  <si>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</si>
  <si>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</si>
  <si>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</si>
  <si>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</si>
  <si>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</si>
  <si>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</si>
  <si>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</si>
  <si>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</si>
  <si>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</si>
  <si>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</si>
  <si>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</si>
  <si>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</si>
  <si>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</si>
  <si>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</si>
  <si>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</si>
  <si>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</si>
  <si>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</si>
  <si>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</si>
  <si>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</si>
  <si>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</si>
  <si>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</si>
  <si>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</si>
  <si>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</si>
  <si>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</si>
  <si>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</si>
  <si>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</si>
  <si>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</si>
  <si>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</si>
  <si>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</si>
  <si>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</si>
  <si>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</si>
  <si>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</si>
  <si>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</si>
  <si>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</si>
  <si>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</si>
  <si>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</si>
  <si>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</si>
  <si>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</si>
  <si>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</si>
  <si>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</si>
  <si>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</si>
  <si>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</si>
  <si>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</si>
  <si>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</si>
  <si>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</si>
  <si>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</si>
  <si>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</si>
  <si>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</si>
  <si>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</si>
  <si>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</si>
  <si>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</si>
  <si>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</si>
  <si>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</si>
  <si>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</si>
  <si>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</si>
  <si>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</si>
  <si>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</si>
  <si>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</si>
  <si>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</si>
  <si>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</si>
  <si>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</si>
  <si>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</si>
  <si>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</si>
  <si>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</si>
  <si>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</si>
  <si>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</si>
  <si>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</si>
  <si>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</si>
  <si>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</si>
  <si>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</si>
  <si>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</si>
  <si>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</si>
  <si>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</si>
  <si>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</si>
  <si>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</si>
  <si>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</si>
  <si>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</si>
  <si>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</si>
  <si>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</si>
  <si>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</si>
  <si>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</si>
  <si>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</si>
  <si>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</si>
  <si>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</si>
  <si>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</si>
  <si>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</si>
  <si>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</si>
  <si>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</si>
  <si>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</si>
  <si>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</si>
  <si>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</si>
  <si>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</si>
  <si>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</si>
  <si>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</si>
  <si>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</si>
  <si>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</si>
  <si>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</si>
  <si>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</si>
  <si>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</si>
  <si>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</si>
  <si>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</si>
  <si>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</si>
  <si>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</si>
  <si>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</si>
  <si>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</si>
  <si>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</si>
  <si>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</si>
  <si>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</si>
  <si>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</si>
  <si>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</si>
  <si>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</si>
  <si>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</si>
  <si>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</si>
  <si>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</si>
  <si>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</si>
  <si>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</si>
  <si>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</si>
  <si>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</si>
  <si>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</si>
  <si>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</si>
  <si>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</si>
  <si>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</si>
  <si>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</si>
  <si>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</si>
  <si>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</si>
  <si>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</si>
  <si>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</si>
  <si>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</si>
  <si>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</si>
  <si>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</si>
  <si>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</si>
  <si>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</si>
  <si>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</si>
  <si>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</si>
  <si>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</si>
  <si>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</si>
  <si>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</si>
  <si>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</si>
  <si>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</si>
  <si>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</si>
  <si>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</si>
  <si>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</si>
  <si>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</si>
  <si>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</si>
  <si>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</si>
  <si>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</si>
  <si>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</si>
  <si>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</si>
  <si>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</si>
  <si>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</si>
  <si>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</si>
  <si>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</si>
  <si>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</si>
  <si>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</si>
  <si>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</si>
  <si>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</si>
  <si>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</si>
  <si>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</si>
  <si>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</si>
  <si>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</si>
  <si>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</si>
  <si>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</si>
  <si>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</si>
  <si>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</si>
  <si>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</si>
  <si>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</si>
  <si>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</si>
  <si>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</si>
  <si>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</si>
  <si>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</si>
  <si>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</si>
  <si>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</si>
  <si>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</si>
  <si>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</si>
  <si>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</si>
  <si>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</si>
  <si>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</si>
  <si>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</si>
  <si>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</si>
  <si>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</si>
  <si>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</si>
  <si>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</si>
  <si>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</si>
  <si>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</si>
  <si>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</si>
  <si>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</si>
  <si>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</si>
  <si>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</si>
  <si>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</si>
  <si>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</si>
  <si>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</si>
  <si>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</si>
  <si>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</si>
  <si>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</si>
  <si>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</si>
  <si>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</si>
  <si>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</si>
  <si>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</si>
  <si>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</si>
  <si>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</si>
  <si>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</si>
  <si>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</si>
  <si>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</si>
  <si>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</si>
  <si>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</si>
  <si>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</si>
  <si>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</si>
  <si>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</si>
  <si>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</si>
  <si>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</si>
  <si>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</si>
  <si>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</si>
  <si>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</si>
  <si>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</si>
  <si>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</si>
  <si>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</si>
  <si>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</si>
  <si>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</si>
  <si>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</si>
  <si>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</si>
  <si>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</si>
  <si>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</si>
  <si>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</si>
  <si>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</si>
  <si>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</si>
  <si>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</si>
  <si>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</si>
  <si>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</si>
  <si>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</si>
  <si>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</si>
  <si>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</si>
  <si>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</si>
  <si>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</si>
  <si>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</si>
  <si>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</si>
  <si>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</si>
  <si>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</si>
  <si>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</si>
  <si>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</si>
  <si>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</si>
  <si>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</si>
  <si>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</si>
  <si>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</si>
  <si>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</si>
  <si>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</si>
  <si>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</si>
  <si>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</si>
  <si>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</si>
  <si>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</si>
  <si>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</si>
  <si>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</si>
  <si>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</si>
  <si>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</si>
  <si>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</si>
  <si>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</si>
  <si>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</si>
  <si>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</si>
  <si>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</si>
  <si>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</si>
  <si>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</si>
  <si>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</si>
  <si>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</si>
  <si>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</si>
  <si>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</si>
  <si>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</si>
  <si>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</si>
  <si>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</si>
  <si>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</si>
  <si>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</si>
  <si>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</si>
  <si>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</si>
  <si>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</si>
  <si>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</si>
  <si>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</si>
  <si>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</si>
  <si>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</si>
  <si>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</si>
  <si>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</si>
  <si>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</si>
  <si>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</si>
  <si>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</si>
  <si>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</si>
  <si>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</si>
  <si>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</si>
  <si>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</si>
  <si>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</si>
  <si>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</si>
  <si>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</si>
  <si>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</si>
  <si>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</si>
  <si>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</si>
  <si>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</si>
  <si>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</si>
  <si>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</si>
  <si>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</si>
  <si>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</si>
  <si>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</si>
  <si>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</si>
  <si>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</si>
  <si>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</si>
  <si>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</si>
  <si>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</si>
  <si>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</si>
  <si>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</si>
  <si>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</si>
  <si>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</si>
  <si>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</si>
  <si>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</si>
  <si>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</si>
  <si>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</si>
  <si>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</si>
  <si>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</si>
  <si>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</si>
  <si>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</si>
  <si>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</si>
  <si>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</si>
  <si>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</si>
  <si>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</si>
  <si>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</si>
  <si>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</si>
  <si>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</si>
  <si>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</si>
  <si>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</si>
  <si>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</si>
  <si>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</si>
  <si>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</si>
  <si>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</si>
  <si>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</si>
  <si>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</si>
  <si>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</si>
  <si>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</si>
  <si>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</si>
  <si>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</si>
  <si>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</si>
  <si>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</si>
  <si>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</si>
  <si>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</si>
  <si>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</si>
  <si>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</si>
  <si>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</si>
  <si>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</si>
  <si>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</si>
  <si>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</si>
  <si>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</si>
  <si>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</si>
  <si>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</si>
  <si>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</si>
  <si>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</si>
  <si>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</si>
  <si>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</si>
  <si>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</si>
  <si>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</si>
  <si>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</si>
  <si>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</si>
  <si>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</si>
  <si>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</si>
  <si>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</si>
  <si>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</si>
  <si>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</si>
  <si>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</si>
  <si>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</si>
  <si>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</si>
  <si>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</si>
  <si>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</si>
  <si>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</si>
  <si>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</si>
  <si>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</si>
  <si>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</si>
  <si>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</si>
  <si>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</si>
  <si>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</si>
  <si>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</si>
  <si>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</si>
  <si>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</si>
  <si>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</si>
  <si>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</si>
  <si>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</si>
  <si>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</si>
  <si>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</si>
  <si>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</si>
  <si>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</si>
  <si>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</si>
  <si>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</si>
  <si>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</si>
  <si>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</si>
  <si>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</si>
  <si>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</si>
  <si>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</si>
  <si>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</si>
  <si>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</si>
  <si>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</si>
  <si>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</si>
  <si>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</si>
  <si>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</si>
  <si>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</si>
  <si>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</si>
  <si>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</si>
  <si>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</si>
  <si>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</si>
  <si>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</si>
  <si>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</si>
  <si>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</si>
  <si>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</si>
  <si>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</si>
  <si>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</si>
  <si>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</si>
  <si>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</si>
  <si>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</si>
  <si>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</si>
  <si>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</si>
  <si>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</si>
  <si>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</si>
  <si>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</si>
  <si>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</si>
  <si>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</si>
  <si>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</si>
  <si>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</si>
  <si>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</si>
  <si>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</si>
  <si>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</si>
  <si>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</si>
  <si>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</si>
  <si>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</si>
  <si>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</si>
  <si>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</si>
  <si>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</si>
  <si>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</si>
  <si>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</si>
  <si>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</si>
  <si>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</si>
  <si>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</si>
  <si>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</si>
  <si>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</si>
  <si>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</si>
  <si>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</si>
  <si>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</si>
  <si>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</si>
  <si>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</si>
  <si>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</si>
  <si>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</si>
  <si>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</si>
  <si>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</si>
  <si>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</si>
  <si>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</si>
  <si>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</si>
  <si>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</si>
  <si>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</si>
  <si>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</si>
  <si>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</si>
  <si>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</si>
  <si>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</si>
  <si>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</si>
  <si>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</si>
  <si>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</si>
  <si>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</si>
  <si>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</si>
  <si>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</si>
  <si>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</si>
  <si>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</si>
  <si>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</si>
  <si>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</si>
  <si>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</si>
  <si>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</si>
  <si>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</si>
  <si>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</si>
  <si>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</si>
  <si>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</si>
  <si>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</si>
  <si>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</si>
  <si>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</si>
  <si>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</si>
  <si>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</si>
  <si>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</si>
  <si>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</si>
  <si>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</si>
  <si>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</si>
  <si>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</si>
  <si>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</si>
  <si>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</si>
  <si>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</si>
  <si>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</si>
  <si>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</si>
  <si>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</si>
  <si>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</si>
  <si>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</si>
  <si>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</si>
  <si>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</si>
  <si>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</si>
  <si>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</si>
  <si>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</si>
  <si>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</si>
  <si>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</si>
  <si>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</si>
  <si>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</si>
  <si>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</si>
  <si>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</si>
  <si>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</si>
  <si>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</si>
  <si>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</si>
  <si>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</si>
  <si>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</si>
  <si>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</si>
  <si>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</si>
  <si>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</si>
  <si>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</si>
  <si>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</si>
  <si>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</si>
  <si>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</si>
  <si>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</si>
  <si>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</si>
  <si>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</si>
  <si>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</si>
  <si>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</si>
  <si>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</si>
  <si>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</si>
  <si>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</si>
  <si>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</si>
  <si>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</si>
  <si>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</si>
  <si>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</si>
  <si>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</si>
  <si>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</si>
  <si>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</si>
  <si>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</si>
  <si>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</si>
  <si>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</si>
  <si>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</si>
  <si>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</si>
  <si>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</si>
  <si>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</si>
  <si>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</si>
  <si>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</si>
  <si>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</si>
  <si>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</si>
  <si>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</si>
  <si>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</si>
  <si>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</si>
  <si>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</si>
  <si>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</si>
  <si>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</si>
  <si>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</si>
  <si>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</si>
  <si>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</si>
  <si>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</si>
  <si>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</si>
  <si>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</si>
  <si>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</si>
  <si>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</si>
  <si>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</si>
  <si>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</si>
  <si>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</si>
  <si>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</si>
  <si>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</si>
  <si>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</si>
  <si>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</si>
  <si>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</si>
  <si>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</si>
  <si>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</si>
  <si>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</si>
  <si>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</si>
  <si>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</si>
  <si>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</si>
  <si>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</si>
  <si>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</si>
  <si>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</si>
  <si>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</si>
  <si>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</si>
  <si>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</si>
  <si>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</si>
  <si>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</si>
  <si>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</si>
  <si>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</si>
  <si>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</si>
  <si>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</si>
  <si>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</si>
  <si>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</si>
  <si>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</si>
  <si>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</si>
  <si>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</si>
  <si>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</si>
  <si>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</si>
  <si>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</si>
  <si>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</si>
  <si>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</si>
  <si>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</si>
  <si>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</si>
  <si>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</si>
  <si>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</si>
  <si>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</si>
  <si>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</si>
  <si>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</si>
  <si>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</si>
  <si>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</si>
  <si>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</si>
  <si>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</si>
  <si>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</si>
  <si>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</si>
  <si>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</si>
  <si>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</si>
  <si>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</si>
  <si>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</si>
  <si>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</si>
  <si>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</si>
  <si>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</si>
  <si>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</si>
  <si>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</si>
  <si>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</si>
  <si>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</si>
  <si>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</si>
  <si>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</si>
  <si>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</si>
  <si>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</si>
  <si>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</si>
  <si>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</si>
  <si>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</si>
  <si>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</si>
  <si>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</si>
  <si>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</si>
  <si>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</si>
  <si>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</si>
  <si>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</si>
  <si>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</si>
  <si>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</si>
  <si>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</si>
  <si>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</si>
  <si>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</si>
  <si>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</si>
  <si>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</si>
  <si>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</si>
  <si>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</si>
  <si>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</si>
  <si>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</si>
  <si>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</si>
  <si>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</si>
  <si>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</si>
  <si>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</si>
  <si>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</si>
  <si>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</si>
  <si>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</si>
  <si>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</si>
  <si>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</si>
  <si>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</si>
  <si>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</si>
  <si>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</si>
  <si>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</si>
  <si>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</si>
  <si>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</si>
  <si>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</si>
  <si>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</si>
  <si>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</si>
  <si>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</si>
  <si>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</si>
  <si>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</si>
  <si>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</si>
  <si>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</si>
  <si>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</si>
  <si>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</si>
  <si>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</si>
  <si>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</si>
  <si>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</si>
  <si>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</si>
  <si>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</si>
  <si>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</si>
  <si>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</si>
  <si>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</si>
  <si>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</si>
  <si>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</si>
  <si>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</si>
  <si>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</si>
  <si>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</si>
  <si>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</si>
  <si>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</si>
  <si>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</si>
  <si>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</si>
  <si>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</si>
  <si>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</si>
  <si>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</si>
  <si>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</si>
  <si>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</si>
  <si>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</si>
  <si>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</si>
  <si>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</si>
  <si>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</si>
  <si>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</si>
  <si>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</si>
  <si>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</si>
  <si>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</si>
  <si>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</si>
  <si>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</si>
  <si>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</si>
  <si>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</si>
  <si>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</si>
  <si>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</si>
  <si>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</si>
  <si>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</si>
  <si>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</si>
  <si>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</si>
  <si>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</si>
  <si>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</si>
  <si>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</si>
  <si>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</si>
  <si>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</si>
  <si>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</si>
  <si>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</si>
  <si>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</si>
  <si>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</si>
  <si>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</si>
  <si>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</si>
  <si>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</si>
  <si>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</si>
  <si>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</si>
  <si>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</si>
  <si>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</si>
  <si>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</si>
  <si>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</si>
  <si>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</si>
  <si>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</si>
  <si>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</si>
  <si>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</si>
  <si>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</si>
  <si>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</si>
  <si>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</si>
  <si>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</si>
  <si>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</si>
  <si>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</si>
  <si>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</si>
  <si>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</si>
  <si>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</si>
  <si>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</si>
  <si>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</si>
  <si>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</si>
  <si>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</si>
  <si>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</si>
  <si>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</si>
  <si>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</si>
  <si>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</si>
  <si>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</si>
  <si>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</si>
  <si>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</si>
  <si>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</si>
  <si>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</si>
  <si>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</si>
  <si>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</si>
  <si>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</si>
  <si>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</si>
  <si>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</si>
  <si>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</si>
  <si>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</si>
  <si>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</si>
  <si>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</si>
  <si>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</si>
  <si>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</si>
  <si>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</si>
  <si>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</si>
  <si>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</si>
  <si>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</si>
  <si>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</si>
  <si>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</si>
  <si>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</si>
  <si>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</si>
  <si>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</si>
  <si>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</si>
  <si>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</si>
  <si>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</si>
  <si>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</si>
  <si>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</si>
  <si>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</si>
  <si>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</si>
  <si>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</si>
  <si>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</si>
  <si>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</si>
  <si>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</si>
  <si>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</si>
  <si>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</si>
  <si>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</si>
  <si>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</si>
  <si>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</si>
  <si>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</si>
  <si>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</si>
  <si>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</si>
  <si>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</si>
  <si>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</si>
  <si>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</si>
  <si>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</si>
  <si>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</si>
  <si>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</si>
  <si>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</si>
  <si>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</si>
  <si>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</si>
  <si>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</si>
  <si>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</si>
  <si>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</si>
  <si>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</si>
  <si>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</si>
  <si>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</si>
  <si>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</si>
  <si>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</si>
  <si>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</si>
  <si>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</si>
  <si>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</si>
  <si>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</si>
  <si>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</si>
  <si>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</si>
  <si>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</si>
  <si>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</si>
  <si>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</si>
  <si>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</si>
  <si>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</si>
  <si>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</si>
  <si>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</si>
  <si>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</si>
  <si>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</si>
  <si>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</si>
  <si>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</si>
  <si>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</si>
  <si>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</si>
  <si>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</si>
  <si>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</si>
  <si>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</si>
  <si>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</si>
  <si>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</si>
  <si>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</si>
  <si>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</si>
  <si>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</si>
  <si>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</si>
  <si>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</si>
  <si>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</si>
  <si>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</si>
  <si>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</si>
  <si>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</si>
  <si>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</si>
  <si>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</si>
  <si>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</si>
  <si>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</si>
  <si>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</si>
  <si>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</si>
  <si>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</si>
  <si>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</si>
  <si>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</si>
  <si>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</si>
  <si>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</si>
  <si>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</si>
  <si>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</si>
  <si>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</si>
  <si>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</si>
  <si>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</si>
  <si>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</si>
  <si>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</si>
  <si>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</si>
  <si>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</si>
  <si>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</si>
  <si>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</si>
  <si>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</si>
  <si>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</si>
  <si>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</si>
  <si>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</si>
  <si>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</si>
  <si>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</si>
  <si>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</si>
  <si>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</si>
  <si>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</si>
  <si>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</si>
  <si>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</si>
  <si>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</si>
  <si>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</si>
  <si>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</si>
  <si>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</si>
  <si>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</si>
  <si>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</si>
  <si>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</si>
  <si>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</si>
  <si>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</si>
  <si>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</si>
  <si>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</si>
  <si>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</si>
  <si>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</si>
  <si>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</si>
  <si>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</si>
  <si>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</si>
  <si>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</si>
  <si>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</si>
  <si>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</si>
  <si>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</si>
  <si>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</si>
  <si>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</si>
  <si>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</si>
  <si>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</si>
  <si>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</si>
  <si>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</si>
  <si>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</si>
  <si>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</si>
  <si>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</si>
  <si>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</si>
  <si>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</si>
  <si>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</si>
  <si>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</si>
  <si>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</si>
  <si>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</si>
  <si>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</si>
  <si>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</si>
  <si>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</si>
  <si>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</si>
  <si>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</si>
  <si>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</si>
  <si>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</si>
  <si>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</si>
  <si>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</si>
  <si>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</si>
  <si>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</si>
  <si>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</si>
  <si>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</si>
  <si>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</si>
  <si>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</si>
  <si>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</si>
  <si>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</si>
  <si>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</si>
  <si>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</si>
  <si>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</si>
  <si>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</si>
  <si>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</si>
  <si>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</si>
  <si>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</si>
  <si>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</si>
  <si>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</si>
  <si>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</si>
  <si>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</si>
  <si>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</si>
  <si>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</si>
  <si>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</si>
  <si>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</si>
  <si>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</si>
  <si>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</si>
  <si>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</si>
  <si>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</si>
  <si>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</si>
  <si>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</si>
  <si>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</si>
  <si>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</si>
  <si>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</si>
  <si>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</si>
  <si>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</si>
  <si>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</si>
  <si>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</si>
  <si>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</si>
  <si>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</si>
  <si>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</si>
  <si>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</si>
  <si>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</si>
  <si>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</si>
  <si>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</si>
  <si>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</si>
  <si>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</si>
  <si>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</si>
  <si>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</si>
  <si>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</si>
  <si>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</si>
  <si>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</si>
  <si>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</si>
  <si>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</si>
  <si>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</si>
  <si>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</si>
  <si>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</si>
  <si>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</si>
  <si>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</si>
  <si>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</si>
  <si>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</si>
  <si>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</si>
  <si>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</si>
  <si>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</si>
  <si>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</si>
  <si>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</si>
  <si>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</si>
  <si>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</si>
  <si>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</si>
  <si>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</si>
  <si>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</si>
  <si>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</si>
  <si>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</si>
  <si>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</si>
  <si>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</si>
  <si>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</si>
  <si>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</si>
  <si>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</si>
  <si>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</si>
  <si>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</si>
  <si>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</si>
  <si>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</si>
  <si>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</si>
  <si>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</si>
  <si>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</si>
  <si>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</si>
  <si>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</si>
  <si>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</si>
  <si>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</si>
  <si>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</si>
  <si>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</si>
  <si>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</si>
  <si>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</si>
  <si>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</si>
  <si>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</si>
  <si>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</si>
  <si>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</si>
  <si>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</si>
  <si>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</si>
  <si>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</si>
  <si>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</si>
  <si>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</si>
  <si>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</si>
  <si>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</si>
  <si>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</si>
  <si>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</si>
  <si>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</si>
  <si>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</si>
  <si>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</si>
  <si>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</si>
  <si>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</si>
  <si>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</si>
  <si>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</si>
  <si>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</si>
  <si>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</si>
  <si>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</si>
  <si>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</si>
  <si>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</si>
  <si>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</si>
  <si>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</si>
  <si>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</si>
  <si>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</si>
  <si>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</si>
  <si>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</si>
  <si>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</si>
  <si>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</si>
  <si>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</si>
  <si>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</si>
  <si>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</si>
  <si>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</si>
  <si>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</si>
  <si>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</si>
  <si>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</si>
  <si>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</si>
  <si>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</si>
  <si>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</si>
  <si>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</si>
  <si>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</si>
  <si>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</si>
  <si>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</si>
  <si>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</si>
  <si>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</si>
  <si>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</si>
  <si>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</si>
  <si>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</si>
  <si>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</si>
  <si>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</si>
  <si>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</si>
  <si>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</si>
  <si>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</si>
  <si>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</si>
  <si>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</si>
  <si>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</si>
  <si>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</si>
  <si>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</si>
  <si>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</si>
  <si>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</si>
  <si>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</si>
  <si>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</si>
  <si>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</si>
  <si>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</si>
  <si>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</si>
  <si>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</si>
  <si>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</si>
  <si>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</si>
  <si>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</si>
  <si>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</si>
  <si>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</si>
  <si>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</si>
  <si>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</si>
  <si>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</si>
  <si>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</si>
  <si>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</si>
  <si>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</si>
  <si>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</si>
  <si>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</si>
  <si>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</si>
  <si>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</si>
  <si>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</si>
  <si>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</si>
  <si>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</si>
  <si>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</si>
  <si>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</si>
  <si>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</si>
  <si>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</si>
  <si>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</si>
  <si>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</si>
  <si>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</si>
  <si>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</si>
  <si>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</si>
  <si>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</si>
  <si>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</si>
  <si>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</si>
  <si>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</si>
  <si>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</si>
  <si>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</si>
  <si>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</si>
  <si>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</si>
  <si>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</si>
  <si>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</si>
  <si>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</si>
  <si>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</si>
  <si>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</si>
  <si>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</si>
  <si>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</si>
  <si>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</si>
  <si>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</si>
  <si>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</si>
  <si>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</si>
  <si>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</si>
  <si>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</si>
  <si>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</si>
  <si>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</si>
  <si>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</si>
  <si>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</si>
  <si>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</si>
  <si>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</si>
  <si>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</si>
  <si>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</si>
  <si>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</si>
  <si>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</si>
  <si>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</si>
  <si>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</si>
  <si>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</si>
  <si>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</si>
  <si>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</si>
  <si>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</si>
  <si>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</si>
  <si>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</si>
  <si>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</si>
  <si>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</si>
  <si>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</si>
  <si>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</si>
  <si>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</si>
  <si>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</si>
  <si>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</si>
  <si>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</si>
  <si>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</si>
  <si>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</si>
  <si>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</si>
  <si>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</si>
  <si>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</si>
  <si>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</si>
  <si>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</si>
  <si>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</si>
  <si>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</si>
  <si>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</si>
  <si>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</si>
  <si>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</si>
  <si>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</si>
  <si>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</si>
  <si>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</si>
  <si>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</si>
  <si>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</si>
  <si>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</si>
  <si>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</si>
  <si>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</si>
  <si>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</si>
  <si>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</si>
  <si>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</si>
  <si>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</si>
  <si>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</si>
  <si>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</si>
  <si>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</si>
  <si>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</si>
  <si>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</si>
  <si>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</si>
  <si>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</si>
  <si>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</si>
  <si>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</si>
  <si>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</si>
  <si>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</si>
  <si>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</si>
  <si>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</si>
  <si>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</si>
  <si>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</si>
  <si>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</si>
  <si>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</si>
  <si>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</si>
  <si>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</si>
  <si>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</si>
  <si>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</si>
  <si>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</si>
  <si>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</si>
  <si>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</si>
  <si>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</si>
  <si>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</si>
  <si>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</si>
  <si>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</si>
  <si>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</si>
  <si>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</si>
  <si>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</si>
  <si>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</si>
  <si>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</si>
  <si>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</si>
  <si>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</si>
  <si>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</si>
  <si>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</si>
  <si>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</si>
  <si>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</si>
  <si>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</si>
  <si>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</si>
  <si>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</si>
  <si>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</si>
  <si>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</si>
  <si>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</si>
  <si>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</si>
  <si>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</si>
  <si>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</si>
  <si>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</si>
  <si>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</si>
  <si>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</si>
  <si>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</si>
  <si>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</si>
  <si>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</si>
  <si>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</si>
  <si>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</si>
  <si>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</si>
  <si>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</si>
  <si>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</si>
  <si>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</si>
  <si>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</si>
  <si>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</si>
  <si>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</si>
  <si>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</si>
  <si>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</si>
  <si>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</si>
  <si>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</si>
  <si>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</si>
  <si>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</si>
  <si>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</si>
  <si>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</si>
  <si>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</si>
  <si>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</si>
  <si>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</si>
  <si>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</si>
  <si>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</si>
  <si>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</si>
  <si>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</si>
  <si>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</si>
  <si>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</si>
  <si>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</si>
  <si>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</si>
  <si>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</si>
  <si>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</si>
  <si>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</si>
  <si>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</si>
  <si>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</si>
  <si>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</si>
  <si>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</si>
  <si>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</si>
  <si>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</si>
  <si>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</si>
  <si>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</si>
  <si>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</si>
  <si>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</si>
  <si>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</si>
  <si>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</si>
  <si>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</si>
  <si>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</si>
  <si>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</si>
  <si>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</si>
  <si>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</si>
  <si>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</si>
  <si>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</si>
  <si>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</si>
  <si>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</si>
  <si>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</si>
  <si>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</si>
  <si>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</si>
  <si>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</si>
  <si>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</si>
  <si>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</si>
  <si>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</si>
  <si>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</si>
  <si>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</si>
  <si>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</si>
  <si>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</si>
  <si>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</si>
  <si>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</si>
  <si>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</si>
  <si>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</si>
  <si>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</si>
  <si>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</si>
  <si>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</si>
  <si>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</si>
  <si>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</si>
  <si>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</si>
  <si>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</si>
  <si>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</si>
  <si>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</si>
  <si>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</si>
  <si>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</si>
  <si>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</si>
  <si>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</si>
  <si>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</si>
  <si>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</si>
  <si>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</si>
  <si>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</si>
  <si>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</si>
  <si>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</si>
  <si>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</si>
  <si>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</si>
  <si>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</si>
  <si>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</si>
  <si>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</si>
  <si>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</si>
  <si>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</si>
  <si>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</si>
  <si>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</si>
  <si>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</si>
  <si>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</si>
  <si>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</si>
  <si>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</si>
  <si>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</si>
  <si>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</si>
  <si>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</si>
  <si>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</si>
  <si>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</si>
  <si>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</si>
  <si>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</si>
  <si>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</si>
  <si>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</si>
  <si>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</si>
  <si>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</si>
  <si>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</si>
  <si>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</si>
  <si>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</si>
  <si>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</si>
  <si>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</si>
  <si>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</si>
  <si>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</si>
  <si>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</si>
  <si>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</si>
  <si>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</si>
  <si>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</si>
  <si>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</si>
  <si>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</si>
  <si>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</si>
  <si>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</si>
  <si>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</si>
  <si>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</si>
  <si>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</si>
  <si>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</si>
  <si>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</si>
  <si>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</si>
  <si>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</si>
  <si>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</si>
  <si>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</si>
  <si>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</si>
  <si>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</si>
  <si>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</si>
  <si>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</si>
  <si>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</si>
  <si>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</si>
  <si>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</si>
  <si>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</si>
  <si>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</si>
  <si>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</si>
  <si>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</si>
  <si>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</si>
  <si>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</si>
  <si>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</si>
  <si>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</si>
  <si>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</si>
  <si>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</si>
  <si>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</si>
  <si>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</si>
  <si>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</si>
  <si>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</si>
  <si>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</si>
  <si>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</si>
  <si>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</si>
  <si>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</si>
  <si>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</si>
  <si>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</si>
  <si>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</si>
  <si>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</si>
  <si>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</si>
  <si>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</si>
  <si>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</si>
  <si>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</si>
  <si>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</si>
  <si>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</si>
  <si>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</si>
  <si>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</si>
  <si>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</si>
  <si>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</si>
  <si>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</si>
  <si>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</si>
  <si>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</si>
  <si>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</si>
  <si>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</si>
  <si>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</si>
  <si>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</si>
  <si>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</si>
  <si>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</si>
  <si>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</si>
  <si>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</si>
  <si>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</si>
  <si>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</si>
  <si>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</si>
  <si>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</si>
  <si>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</si>
  <si>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</si>
  <si>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</si>
  <si>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</si>
  <si>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</si>
  <si>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</si>
  <si>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</si>
  <si>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</si>
  <si>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</si>
  <si>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</si>
  <si>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</si>
  <si>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</si>
  <si>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</si>
  <si>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</si>
  <si>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</si>
  <si>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</si>
  <si>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</si>
  <si>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</si>
  <si>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</si>
  <si>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</si>
  <si>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</si>
  <si>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</si>
  <si>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</si>
  <si>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</si>
  <si>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</si>
  <si>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</si>
  <si>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</si>
  <si>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</si>
  <si>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</si>
  <si>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</si>
  <si>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</si>
  <si>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</si>
  <si>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</si>
  <si>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</si>
  <si>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</si>
  <si>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</si>
  <si>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</si>
  <si>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</si>
  <si>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</si>
  <si>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</si>
  <si>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</si>
  <si>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</si>
  <si>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</si>
  <si>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</si>
  <si>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</si>
  <si>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</si>
  <si>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</si>
  <si>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</si>
  <si>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</si>
  <si>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</si>
  <si>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</si>
  <si>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</si>
  <si>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</si>
  <si>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</si>
  <si>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</si>
  <si>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</si>
  <si>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</si>
  <si>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</si>
  <si>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</si>
  <si>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</si>
  <si>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</si>
  <si>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</si>
  <si>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</si>
  <si>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</si>
  <si>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</si>
  <si>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</si>
  <si>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</si>
  <si>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</si>
  <si>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</si>
  <si>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</si>
  <si>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</si>
  <si>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</si>
  <si>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</si>
  <si>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</si>
  <si>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</si>
  <si>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</si>
  <si>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</si>
  <si>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</si>
  <si>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</si>
  <si>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</si>
  <si>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</si>
  <si>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</si>
  <si>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</si>
  <si>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</si>
  <si>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</si>
  <si>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</si>
  <si>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</si>
  <si>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</si>
  <si>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</si>
  <si>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</si>
  <si>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</si>
  <si>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</si>
  <si>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</si>
  <si>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</si>
  <si>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</si>
  <si>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</si>
  <si>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</si>
  <si>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</si>
  <si>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</si>
  <si>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</si>
  <si>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</si>
  <si>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</si>
  <si>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</si>
  <si>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</si>
  <si>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</si>
  <si>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</si>
  <si>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</si>
  <si>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</si>
  <si>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</si>
  <si>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</si>
  <si>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</si>
  <si>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</si>
  <si>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</si>
  <si>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</si>
  <si>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</si>
  <si>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</si>
  <si>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</si>
  <si>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</si>
  <si>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</si>
  <si>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</si>
  <si>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</si>
  <si>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</si>
  <si>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</si>
  <si>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</si>
  <si>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</si>
  <si>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</si>
  <si>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</si>
  <si>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</si>
  <si>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</si>
  <si>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</si>
  <si>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</si>
  <si>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</si>
  <si>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</si>
  <si>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</si>
  <si>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</si>
  <si>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</si>
  <si>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</si>
  <si>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</si>
  <si>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</si>
  <si>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</si>
  <si>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</si>
  <si>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</si>
  <si>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</si>
  <si>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</si>
  <si>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</si>
  <si>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</si>
  <si>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</si>
  <si>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</si>
  <si>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</si>
  <si>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</si>
  <si>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</si>
  <si>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</si>
  <si>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</si>
  <si>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</si>
  <si>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</si>
  <si>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</si>
  <si>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</si>
  <si>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</si>
  <si>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</si>
  <si>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</si>
  <si>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</si>
  <si>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</si>
  <si>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</si>
  <si>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</si>
  <si>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</si>
  <si>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</si>
  <si>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</si>
  <si>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</si>
  <si>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</si>
  <si>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</si>
  <si>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</si>
  <si>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</si>
  <si>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</si>
  <si>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</si>
  <si>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</si>
  <si>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</si>
  <si>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</si>
  <si>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</si>
  <si>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</si>
  <si>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</si>
  <si>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</si>
  <si>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</si>
  <si>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</si>
  <si>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</si>
  <si>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</si>
  <si>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</si>
  <si>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</si>
  <si>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</si>
  <si>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</si>
  <si>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</si>
  <si>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</si>
  <si>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</si>
  <si>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</si>
  <si>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</si>
  <si>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</si>
  <si>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</si>
  <si>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</si>
  <si>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</si>
  <si>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</si>
  <si>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</si>
  <si>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</si>
  <si>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</si>
  <si>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</si>
  <si>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</si>
  <si>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</si>
  <si>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</si>
  <si>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</si>
  <si>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</si>
  <si>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</si>
  <si>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</si>
  <si>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</si>
  <si>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</si>
  <si>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</si>
  <si>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</si>
  <si>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</si>
  <si>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</si>
  <si>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</si>
  <si>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</si>
  <si>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</si>
  <si>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</si>
  <si>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</si>
  <si>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</si>
  <si>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</si>
  <si>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</si>
  <si>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</si>
  <si>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</si>
  <si>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</si>
  <si>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</si>
  <si>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</si>
  <si>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</si>
  <si>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</si>
  <si>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</si>
  <si>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</si>
  <si>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</si>
  <si>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</si>
  <si>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</si>
  <si>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</si>
  <si>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</si>
  <si>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</si>
  <si>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</si>
  <si>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</si>
  <si>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</si>
  <si>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</si>
  <si>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</si>
  <si>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</si>
  <si>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</si>
  <si>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</si>
  <si>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</si>
  <si>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</si>
  <si>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</si>
  <si>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</si>
  <si>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</si>
  <si>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</si>
  <si>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</si>
  <si>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</si>
  <si>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</si>
  <si>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</si>
  <si>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</si>
  <si>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</si>
  <si>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</si>
  <si>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</si>
  <si>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</si>
  <si>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</si>
  <si>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</si>
  <si>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</si>
  <si>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</si>
  <si>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</si>
  <si>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</si>
  <si>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</si>
  <si>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</si>
  <si>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</si>
  <si>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</si>
  <si>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</si>
  <si>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</si>
  <si>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</si>
  <si>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</si>
  <si>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</si>
  <si>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</si>
  <si>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</si>
  <si>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</si>
  <si>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</si>
  <si>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</si>
  <si>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</si>
  <si>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</si>
  <si>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</si>
  <si>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</si>
  <si>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</si>
  <si>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</si>
  <si>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</si>
  <si>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</si>
  <si>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</si>
  <si>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</si>
  <si>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</si>
  <si>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</si>
  <si>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</si>
  <si>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</si>
  <si>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</si>
  <si>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</si>
  <si>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</si>
  <si>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</si>
  <si>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</si>
  <si>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</si>
  <si>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</si>
  <si>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</si>
  <si>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</si>
  <si>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</si>
  <si>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</si>
  <si>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</si>
  <si>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</si>
  <si>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</si>
  <si>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</si>
  <si>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</si>
  <si>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</si>
  <si>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</si>
  <si>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</si>
  <si>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</si>
  <si>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</si>
  <si>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</si>
  <si>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</si>
  <si>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</si>
  <si>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</si>
  <si>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</si>
  <si>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</si>
  <si>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</si>
  <si>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</si>
  <si>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</si>
  <si>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</si>
  <si>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</si>
  <si>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</si>
  <si>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</si>
  <si>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</si>
  <si>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</si>
  <si>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</si>
  <si>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</si>
  <si>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</si>
  <si>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</si>
  <si>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</si>
  <si>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</si>
  <si>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</si>
  <si>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</si>
  <si>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</si>
  <si>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</si>
  <si>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</si>
  <si>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</si>
  <si>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</si>
  <si>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</si>
  <si>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</si>
  <si>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</si>
  <si>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</si>
  <si>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</si>
  <si>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</si>
  <si>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</si>
  <si>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</si>
  <si>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</si>
  <si>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</si>
  <si>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</si>
  <si>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</si>
  <si>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</si>
  <si>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</si>
  <si>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</si>
  <si>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</si>
  <si>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</si>
  <si>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</si>
  <si>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</si>
  <si>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</si>
  <si>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</si>
  <si>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</si>
  <si>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</si>
  <si>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</si>
  <si>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</si>
  <si>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</si>
  <si>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</si>
  <si>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</si>
  <si>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</si>
  <si>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</si>
  <si>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</si>
  <si>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</si>
  <si>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</si>
  <si>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</si>
  <si>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</si>
  <si>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</si>
  <si>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</si>
  <si>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</si>
  <si>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</si>
  <si>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</si>
  <si>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</si>
  <si>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</si>
  <si>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</si>
  <si>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</si>
  <si>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</si>
  <si>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</si>
  <si>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</si>
  <si>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</si>
  <si>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</si>
  <si>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</si>
  <si>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</si>
  <si>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</si>
  <si>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</si>
  <si>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</si>
  <si>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</si>
  <si>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</si>
  <si>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</si>
  <si>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</si>
  <si>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</si>
  <si>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</si>
  <si>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</si>
  <si>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</si>
  <si>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</si>
  <si>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</si>
  <si>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</si>
  <si>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</si>
  <si>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</si>
  <si>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</si>
  <si>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</si>
  <si>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</si>
  <si>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</si>
  <si>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</si>
  <si>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</si>
  <si>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</si>
  <si>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</si>
  <si>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</si>
  <si>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</si>
  <si>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</si>
  <si>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</si>
  <si>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</si>
  <si>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</si>
  <si>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</si>
  <si>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</si>
  <si>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</si>
  <si>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</si>
  <si>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</si>
  <si>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</si>
  <si>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</si>
  <si>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</si>
  <si>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</si>
  <si>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</si>
  <si>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</si>
  <si>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</si>
  <si>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</si>
  <si>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</si>
  <si>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</si>
  <si>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</si>
  <si>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</si>
  <si>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</si>
  <si>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</si>
  <si>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</si>
  <si>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</si>
  <si>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</si>
  <si>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</si>
  <si>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</si>
  <si>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</si>
  <si>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</si>
  <si>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</si>
  <si>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</si>
  <si>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</si>
  <si>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</si>
  <si>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</si>
  <si>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</si>
  <si>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</si>
  <si>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</si>
  <si>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</si>
  <si>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</si>
  <si>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</si>
  <si>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</si>
  <si>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</si>
  <si>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</si>
  <si>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</si>
  <si>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</si>
  <si>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</si>
  <si>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</si>
  <si>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</si>
  <si>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</si>
  <si>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</si>
  <si>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</si>
  <si>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</si>
  <si>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</si>
  <si>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</si>
  <si>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</si>
  <si>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</si>
  <si>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</si>
  <si>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</si>
  <si>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</si>
  <si>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</si>
  <si>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</si>
  <si>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</si>
  <si>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</si>
  <si>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</si>
  <si>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</si>
  <si>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</si>
  <si>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</si>
  <si>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</si>
  <si>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</si>
  <si>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</si>
  <si>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</si>
  <si>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</si>
  <si>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</si>
  <si>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</si>
  <si>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</si>
  <si>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</si>
  <si>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</si>
  <si>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</si>
  <si>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</si>
  <si>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</si>
  <si>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</si>
  <si>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</si>
  <si>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</si>
  <si>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</si>
  <si>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</si>
  <si>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</si>
  <si>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</si>
  <si>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</si>
  <si>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</si>
  <si>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</si>
  <si>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</si>
  <si>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</si>
  <si>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</si>
  <si>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</si>
  <si>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</si>
  <si>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</si>
  <si>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</si>
  <si>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</si>
  <si>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</si>
  <si>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</si>
  <si>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</si>
  <si>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</si>
  <si>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</si>
  <si>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</si>
  <si>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</si>
  <si>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</si>
  <si>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</si>
  <si>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</si>
  <si>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</si>
  <si>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</si>
  <si>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</si>
  <si>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</si>
  <si>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</si>
  <si>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</si>
  <si>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</si>
  <si>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</si>
  <si>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</si>
  <si>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</si>
  <si>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</si>
  <si>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</si>
  <si>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</si>
  <si>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</si>
  <si>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</si>
  <si>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</si>
  <si>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</si>
  <si>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</si>
  <si>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</si>
  <si>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</si>
  <si>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</si>
  <si>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</si>
  <si>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</si>
  <si>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</si>
  <si>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</si>
  <si>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</si>
  <si>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</si>
  <si>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</si>
  <si>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</si>
  <si>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</si>
  <si>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</si>
  <si>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</si>
  <si>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</si>
  <si>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</si>
  <si>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</si>
  <si>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</si>
  <si>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</si>
  <si>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</si>
  <si>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</si>
  <si>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</si>
  <si>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</si>
  <si>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</si>
  <si>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</si>
  <si>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</si>
  <si>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</si>
  <si>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</si>
  <si>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</si>
  <si>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</si>
  <si>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</si>
  <si>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</si>
  <si>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</si>
  <si>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</si>
  <si>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</si>
  <si>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</si>
  <si>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</si>
  <si>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</si>
  <si>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</si>
  <si>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</si>
  <si>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</si>
  <si>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</si>
  <si>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</si>
  <si>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</si>
  <si>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</si>
  <si>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</si>
  <si>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</si>
  <si>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</si>
  <si>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</si>
  <si>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</si>
  <si>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</si>
  <si>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</si>
  <si>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</si>
  <si>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</si>
  <si>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</si>
  <si>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</si>
  <si>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</si>
  <si>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</si>
  <si>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</si>
  <si>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</si>
  <si>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</si>
  <si>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</si>
  <si>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</si>
  <si>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</si>
  <si>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</si>
  <si>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</si>
  <si>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</si>
  <si>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</si>
  <si>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</si>
  <si>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</si>
  <si>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</si>
  <si>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</si>
  <si>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</si>
  <si>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</si>
  <si>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</si>
  <si>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</si>
  <si>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</si>
  <si>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</si>
  <si>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</si>
  <si>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</si>
  <si>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</si>
  <si>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</si>
  <si>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</si>
  <si>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</si>
  <si>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</si>
  <si>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</si>
  <si>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</si>
  <si>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</si>
  <si>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</si>
  <si>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</si>
  <si>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</si>
  <si>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</si>
  <si>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</si>
  <si>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</si>
  <si>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</si>
  <si>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</si>
  <si>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</si>
  <si>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</si>
  <si>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</si>
  <si>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</si>
  <si>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</si>
  <si>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</si>
  <si>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</si>
  <si>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</si>
  <si>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</si>
  <si>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</si>
  <si>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</si>
  <si>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</si>
  <si>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</si>
  <si>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</si>
  <si>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</si>
  <si>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</si>
  <si>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</si>
  <si>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</si>
  <si>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</si>
  <si>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</si>
  <si>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</si>
  <si>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</si>
  <si>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</si>
  <si>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</si>
  <si>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</si>
  <si>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</si>
  <si>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</si>
  <si>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</si>
  <si>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</si>
  <si>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</si>
  <si>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</si>
  <si>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</si>
  <si>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</si>
  <si>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</si>
  <si>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</si>
  <si>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</si>
  <si>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</si>
  <si>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</si>
  <si>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</si>
  <si>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</si>
  <si>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</si>
  <si>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</si>
  <si>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</si>
  <si>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</si>
  <si>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</si>
  <si>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</si>
  <si>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</si>
  <si>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</si>
  <si>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</si>
  <si>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</si>
  <si>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</si>
  <si>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</si>
  <si>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</si>
  <si>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</si>
  <si>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</si>
  <si>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</si>
  <si>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</si>
  <si>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</si>
  <si>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</si>
  <si>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</si>
  <si>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</si>
  <si>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</si>
  <si>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</si>
  <si>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</si>
  <si>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</si>
  <si>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</si>
  <si>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</si>
  <si>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</si>
  <si>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</si>
  <si>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</si>
  <si>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</si>
  <si>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</si>
  <si>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</si>
  <si>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</si>
  <si>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</si>
  <si>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</si>
  <si>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</si>
  <si>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</si>
  <si>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</si>
  <si>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</si>
  <si>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</si>
  <si>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</si>
  <si>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</si>
  <si>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</si>
  <si>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</si>
  <si>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</si>
  <si>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</si>
  <si>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</si>
  <si>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</si>
  <si>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</si>
  <si>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</si>
  <si>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</si>
  <si>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</si>
  <si>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</si>
  <si>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</si>
  <si>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</si>
  <si>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</si>
  <si>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</si>
  <si>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</si>
  <si>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</si>
  <si>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</si>
  <si>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</si>
  <si>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</si>
  <si>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</si>
  <si>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</si>
  <si>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</si>
  <si>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</si>
  <si>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</si>
  <si>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</si>
  <si>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</si>
  <si>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</si>
  <si>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</si>
  <si>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</si>
  <si>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</si>
  <si>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</si>
  <si>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</si>
  <si>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</si>
  <si>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</si>
  <si>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</si>
  <si>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</si>
  <si>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</si>
  <si>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</si>
  <si>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</si>
  <si>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</si>
  <si>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</si>
  <si>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</si>
  <si>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</si>
  <si>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</si>
  <si>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</si>
  <si>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</si>
  <si>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</si>
  <si>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</si>
  <si>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</si>
  <si>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</si>
  <si>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</si>
  <si>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</si>
  <si>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</si>
  <si>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</si>
  <si>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</si>
  <si>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</si>
  <si>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</si>
  <si>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</si>
  <si>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</si>
  <si>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</si>
  <si>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</si>
  <si>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</si>
  <si>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</si>
  <si>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</si>
  <si>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</si>
  <si>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</si>
  <si>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</si>
  <si>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</si>
  <si>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</si>
  <si>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</si>
  <si>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</si>
  <si>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</si>
  <si>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</si>
  <si>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</si>
  <si>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</si>
  <si>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</si>
  <si>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</si>
  <si>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</si>
  <si>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</si>
  <si>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</si>
  <si>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</si>
  <si>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</si>
  <si>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</si>
  <si>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</si>
  <si>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</si>
  <si>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</si>
  <si>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</si>
  <si>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</si>
  <si>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</si>
  <si>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</si>
  <si>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</si>
  <si>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</si>
  <si>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</si>
  <si>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</si>
  <si>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</si>
  <si>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</si>
  <si>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</si>
  <si>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</si>
  <si>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</si>
  <si>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</si>
  <si>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</si>
  <si>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</si>
  <si>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</si>
  <si>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</si>
  <si>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</si>
  <si>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</si>
  <si>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</si>
  <si>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</si>
  <si>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</si>
  <si>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</si>
  <si>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</si>
  <si>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</si>
  <si>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</si>
  <si>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</si>
  <si>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</si>
  <si>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</si>
  <si>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</si>
  <si>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</si>
  <si>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</si>
  <si>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</si>
  <si>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</si>
  <si>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</si>
  <si>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</si>
  <si>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</si>
  <si>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</si>
  <si>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</si>
  <si>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</si>
  <si>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</si>
  <si>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</si>
  <si>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</si>
  <si>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</si>
  <si>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</si>
  <si>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</si>
  <si>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</si>
  <si>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</si>
  <si>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</si>
  <si>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</si>
  <si>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</si>
  <si>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</si>
  <si>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</si>
  <si>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</si>
  <si>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</si>
  <si>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</si>
  <si>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</si>
  <si>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</si>
  <si>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</si>
  <si>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</si>
  <si>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</si>
  <si>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</si>
  <si>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</si>
  <si>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</si>
  <si>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</si>
  <si>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</si>
  <si>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</si>
  <si>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</si>
  <si>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</si>
  <si>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</si>
  <si>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</si>
  <si>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</si>
  <si>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</si>
  <si>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</si>
  <si>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</si>
  <si>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</si>
  <si>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</si>
  <si>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</si>
  <si>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</si>
  <si>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</si>
  <si>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</si>
  <si>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</si>
  <si>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</si>
  <si>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</si>
  <si>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</si>
  <si>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</si>
  <si>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</si>
  <si>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</si>
  <si>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</si>
  <si>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</si>
  <si>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</si>
  <si>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</si>
  <si>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</si>
  <si>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</si>
  <si>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</si>
  <si>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</si>
  <si>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</si>
  <si>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</si>
  <si>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</si>
  <si>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</si>
  <si>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</si>
  <si>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</si>
  <si>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</si>
  <si>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</si>
  <si>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</si>
  <si>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</si>
  <si>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</si>
  <si>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</si>
  <si>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</si>
  <si>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</si>
  <si>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</si>
  <si>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</si>
  <si>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</si>
  <si>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</si>
  <si>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</si>
  <si>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</si>
  <si>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</si>
  <si>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</si>
  <si>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</si>
  <si>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</si>
  <si>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</si>
  <si>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</si>
  <si>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</si>
  <si>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</si>
  <si>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</si>
  <si>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</si>
  <si>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</si>
  <si>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</si>
  <si>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</si>
  <si>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</si>
  <si>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</si>
  <si>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</si>
  <si>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</si>
  <si>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</si>
  <si>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</si>
  <si>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</si>
  <si>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</si>
  <si>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</si>
  <si>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</si>
  <si>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</si>
  <si>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</si>
  <si>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</si>
  <si>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</si>
  <si>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</si>
  <si>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</si>
  <si>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</si>
  <si>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</si>
  <si>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</si>
  <si>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</si>
  <si>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</si>
  <si>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</si>
  <si>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</si>
  <si>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</si>
  <si>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</si>
  <si>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</si>
  <si>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</si>
  <si>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</si>
  <si>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</si>
  <si>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</si>
  <si>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</si>
  <si>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</si>
  <si>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</si>
  <si>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</si>
  <si>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</si>
  <si>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</si>
  <si>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</si>
  <si>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</si>
  <si>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</si>
  <si>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</si>
  <si>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</si>
  <si>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</si>
  <si>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</si>
  <si>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</si>
  <si>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</si>
  <si>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</si>
  <si>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</si>
  <si>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</si>
  <si>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</si>
  <si>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</si>
  <si>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</si>
  <si>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</si>
  <si>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</si>
  <si>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</si>
  <si>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</si>
  <si>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</si>
  <si>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</si>
  <si>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</si>
  <si>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</si>
  <si>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</si>
  <si>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</si>
  <si>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</si>
  <si>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</si>
  <si>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</si>
  <si>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</si>
  <si>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</si>
  <si>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</si>
  <si>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</si>
  <si>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</si>
  <si>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</si>
  <si>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</si>
  <si>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</si>
  <si>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</si>
  <si>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</si>
  <si>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</si>
  <si>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</si>
  <si>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</si>
  <si>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</si>
  <si>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</si>
  <si>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</si>
  <si>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</si>
  <si>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</si>
  <si>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</si>
  <si>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</si>
  <si>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</si>
  <si>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</si>
  <si>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</si>
  <si>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</si>
  <si>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</si>
  <si>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</si>
  <si>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</si>
  <si>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</si>
  <si>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</si>
  <si>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</si>
  <si>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</si>
  <si>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</si>
  <si>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</si>
  <si>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</si>
  <si>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</si>
  <si>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</si>
  <si>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</si>
  <si>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</si>
  <si>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</si>
  <si>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</si>
  <si>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</si>
  <si>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</si>
  <si>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</si>
  <si>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</si>
  <si>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</si>
  <si>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</si>
  <si>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</si>
  <si>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</si>
  <si>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</si>
  <si>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</si>
  <si>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</si>
  <si>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</si>
  <si>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</si>
  <si>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</si>
  <si>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</si>
  <si>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</si>
  <si>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</si>
  <si>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</si>
  <si>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</si>
  <si>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</si>
  <si>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</si>
  <si>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</si>
  <si>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</si>
  <si>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</si>
  <si>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</si>
  <si>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</si>
  <si>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</si>
  <si>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</si>
  <si>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</si>
  <si>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</si>
  <si>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</si>
  <si>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</si>
  <si>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</si>
  <si>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</si>
  <si>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</si>
  <si>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</si>
  <si>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</si>
  <si>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</si>
  <si>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</si>
  <si>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</si>
  <si>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</si>
  <si>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</si>
  <si>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</si>
  <si>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</si>
  <si>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</si>
  <si>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</si>
  <si>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</si>
  <si>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</si>
  <si>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</si>
  <si>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</si>
  <si>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</si>
  <si>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</si>
  <si>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</si>
  <si>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</si>
  <si>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</si>
  <si>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</si>
  <si>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</si>
  <si>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</si>
  <si>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</si>
  <si>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</si>
  <si>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</si>
  <si>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</si>
  <si>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</si>
  <si>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</si>
  <si>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</si>
  <si>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</si>
  <si>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</si>
  <si>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</si>
  <si>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</si>
  <si>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</si>
  <si>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</si>
  <si>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</si>
  <si>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</si>
  <si>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</si>
  <si>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</si>
  <si>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</si>
  <si>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</si>
  <si>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</si>
  <si>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</si>
  <si>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</si>
  <si>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</si>
  <si>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</si>
  <si>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</si>
  <si>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</si>
  <si>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</si>
  <si>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</si>
  <si>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</si>
  <si>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</si>
  <si>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</si>
  <si>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</si>
  <si>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</si>
  <si>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</si>
  <si>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</si>
  <si>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</si>
  <si>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</si>
  <si>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</si>
  <si>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</si>
  <si>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</si>
  <si>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</si>
  <si>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</si>
  <si>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</si>
  <si>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</si>
  <si>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</si>
  <si>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</si>
  <si>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</si>
  <si>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</si>
  <si>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</si>
  <si>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</si>
  <si>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</si>
  <si>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</si>
  <si>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</si>
  <si>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</si>
  <si>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</si>
  <si>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</si>
  <si>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</si>
  <si>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</si>
  <si>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</si>
  <si>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</si>
  <si>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</si>
  <si>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</si>
  <si>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</si>
  <si>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</si>
  <si>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</si>
  <si>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</si>
  <si>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</si>
  <si>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</si>
  <si>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</si>
  <si>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</si>
  <si>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</si>
  <si>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</si>
  <si>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</si>
  <si>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</si>
  <si>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</si>
  <si>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</si>
  <si>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</si>
  <si>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</si>
  <si>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</si>
  <si>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</si>
  <si>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</si>
  <si>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</si>
  <si>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</si>
  <si>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</si>
  <si>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</si>
  <si>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</si>
  <si>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</si>
  <si>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</si>
  <si>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</si>
  <si>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</si>
  <si>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</si>
  <si>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</si>
  <si>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</si>
  <si>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</si>
  <si>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</si>
  <si>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</si>
  <si>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</si>
  <si>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</si>
  <si>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</si>
  <si>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</si>
  <si>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</si>
  <si>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</si>
  <si>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</si>
  <si>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</si>
  <si>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</si>
  <si>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</si>
  <si>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</si>
  <si>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</si>
  <si>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</si>
  <si>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</si>
  <si>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</si>
  <si>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</si>
  <si>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</si>
  <si>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</si>
  <si>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</si>
  <si>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</si>
  <si>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</si>
  <si>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</si>
  <si>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</si>
  <si>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</si>
  <si>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</si>
  <si>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</si>
  <si>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</si>
  <si>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</si>
  <si>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</si>
  <si>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</si>
  <si>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</si>
  <si>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</si>
  <si>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</si>
  <si>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</si>
  <si>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</si>
  <si>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</si>
  <si>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</si>
  <si>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</si>
  <si>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</si>
  <si>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</si>
  <si>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</si>
  <si>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</si>
  <si>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</si>
  <si>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</si>
  <si>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</si>
  <si>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</si>
  <si>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</si>
  <si>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</si>
  <si>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</si>
  <si>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</si>
  <si>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</si>
  <si>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</si>
  <si>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</si>
  <si>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</si>
  <si>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</si>
  <si>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</si>
  <si>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</si>
  <si>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</si>
  <si>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</si>
  <si>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</si>
  <si>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</si>
  <si>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</si>
  <si>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</si>
  <si>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</si>
  <si>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</si>
  <si>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</si>
  <si>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</si>
  <si>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</si>
  <si>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</si>
  <si>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</si>
  <si>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</si>
  <si>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</si>
  <si>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</si>
  <si>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</si>
  <si>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</si>
  <si>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</si>
  <si>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</si>
  <si>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</si>
  <si>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</si>
  <si>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</si>
  <si>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</si>
  <si>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</si>
  <si>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</si>
  <si>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</si>
  <si>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</si>
  <si>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</si>
  <si>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</si>
  <si>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</si>
  <si>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</si>
  <si>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</si>
  <si>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</si>
  <si>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</si>
  <si>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</si>
  <si>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</si>
  <si>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</si>
  <si>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</si>
  <si>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</si>
  <si>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</si>
  <si>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</si>
  <si>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</si>
  <si>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</si>
  <si>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</si>
  <si>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</si>
  <si>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</si>
  <si>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</si>
  <si>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</si>
  <si>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</si>
  <si>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</si>
  <si>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</si>
  <si>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</si>
  <si>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</si>
  <si>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</si>
  <si>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</si>
  <si>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</si>
  <si>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</si>
  <si>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</si>
  <si>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</si>
  <si>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</si>
  <si>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</si>
  <si>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</si>
  <si>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</si>
  <si>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</si>
  <si>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</si>
  <si>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</si>
  <si>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</si>
  <si>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</si>
  <si>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</si>
  <si>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</si>
  <si>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</si>
  <si>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</si>
  <si>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</si>
  <si>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</si>
  <si>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</si>
  <si>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</si>
  <si>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</si>
  <si>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</si>
  <si>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</si>
  <si>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</si>
  <si>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</si>
  <si>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</si>
  <si>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</si>
  <si>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</si>
  <si>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</si>
  <si>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</si>
  <si>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</si>
  <si>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</si>
  <si>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</si>
  <si>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</si>
  <si>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</si>
  <si>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</si>
  <si>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</si>
  <si>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</si>
  <si>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</si>
  <si>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</si>
  <si>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</si>
  <si>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</si>
  <si>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</si>
  <si>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</si>
  <si>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</si>
  <si>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</si>
  <si>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</si>
  <si>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</si>
  <si>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</si>
  <si>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</si>
  <si>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</si>
  <si>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</si>
  <si>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</si>
  <si>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</si>
  <si>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</si>
  <si>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</si>
  <si>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</si>
  <si>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</si>
  <si>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</si>
  <si>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</si>
  <si>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</si>
  <si>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</si>
  <si>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</si>
  <si>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</si>
  <si>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</si>
  <si>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</si>
  <si>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</si>
  <si>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</si>
  <si>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</si>
  <si>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</si>
  <si>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</si>
  <si>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</si>
  <si>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</si>
  <si>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</si>
  <si>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</si>
  <si>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</si>
  <si>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</si>
  <si>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</si>
  <si>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</si>
  <si>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</si>
  <si>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</si>
  <si>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</si>
  <si>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</si>
  <si>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</si>
  <si>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</si>
  <si>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</si>
  <si>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</si>
  <si>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</si>
  <si>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</si>
  <si>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</si>
  <si>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</si>
  <si>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</si>
  <si>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</si>
  <si>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</si>
  <si>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</si>
  <si>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</si>
  <si>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</si>
  <si>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</si>
  <si>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</si>
  <si>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</si>
  <si>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</si>
  <si>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</si>
  <si>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</si>
  <si>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</si>
  <si>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</si>
  <si>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</si>
  <si>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</si>
  <si>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</si>
  <si>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</si>
  <si>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</si>
  <si>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</si>
  <si>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</si>
  <si>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</si>
  <si>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</si>
  <si>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</si>
  <si>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</si>
  <si>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</si>
  <si>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</si>
  <si>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</si>
  <si>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</si>
  <si>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</si>
  <si>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</si>
  <si>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</si>
  <si>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</si>
  <si>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</si>
  <si>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</si>
  <si>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</si>
  <si>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</si>
  <si>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</si>
  <si>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</si>
  <si>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</si>
  <si>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</si>
  <si>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</si>
  <si>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</si>
  <si>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</si>
  <si>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</si>
  <si>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</si>
  <si>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</si>
  <si>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</si>
  <si>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</si>
  <si>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</si>
  <si>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</si>
  <si>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</si>
  <si>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</si>
  <si>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</si>
  <si>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</si>
  <si>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</si>
  <si>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</si>
  <si>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</si>
  <si>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</si>
  <si>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</si>
  <si>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</si>
  <si>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</si>
  <si>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</si>
  <si>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</si>
  <si>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</si>
  <si>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</si>
  <si>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</si>
  <si>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</si>
  <si>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</si>
  <si>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</si>
  <si>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</si>
  <si>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</si>
  <si>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</si>
  <si>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</si>
  <si>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</si>
  <si>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</si>
  <si>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</si>
  <si>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</si>
  <si>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</si>
  <si>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</si>
  <si>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</si>
  <si>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</si>
  <si>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</si>
  <si>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</si>
  <si>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</si>
  <si>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</si>
  <si>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</si>
  <si>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</si>
  <si>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</si>
  <si>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</si>
  <si>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</si>
  <si>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</si>
  <si>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</si>
  <si>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</si>
  <si>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</si>
  <si>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</si>
  <si>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</si>
  <si>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</si>
  <si>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</si>
  <si>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</si>
  <si>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</si>
  <si>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</si>
  <si>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</si>
  <si>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</si>
  <si>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</si>
  <si>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</si>
  <si>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</si>
  <si>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</si>
  <si>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</si>
  <si>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</si>
  <si>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</si>
  <si>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</si>
  <si>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</si>
  <si>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</si>
  <si>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</si>
  <si>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</si>
  <si>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</si>
  <si>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</si>
  <si>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</si>
  <si>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</si>
  <si>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</si>
  <si>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</si>
  <si>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</si>
  <si>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</si>
  <si>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</si>
  <si>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</si>
  <si>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</si>
  <si>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</si>
  <si>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</si>
  <si>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</si>
  <si>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</si>
  <si>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</si>
  <si>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</si>
  <si>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</si>
  <si>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</si>
  <si>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</si>
  <si>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</si>
  <si>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</si>
  <si>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</si>
  <si>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</si>
  <si>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</si>
  <si>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</si>
  <si>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</si>
  <si>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</si>
  <si>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</si>
  <si>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</si>
  <si>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</si>
  <si>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</si>
  <si>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</si>
  <si>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</si>
  <si>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</si>
  <si>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</si>
  <si>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</si>
  <si>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</si>
  <si>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</si>
  <si>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</si>
  <si>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</si>
  <si>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</si>
  <si>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</si>
  <si>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</si>
  <si>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</si>
  <si>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</si>
  <si>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</si>
  <si>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</si>
  <si>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</si>
  <si>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</si>
  <si>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</si>
  <si>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</si>
  <si>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</si>
  <si>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</si>
  <si>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</si>
  <si>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</si>
  <si>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</si>
  <si>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</si>
  <si>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</si>
  <si>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</si>
  <si>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</si>
  <si>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</si>
  <si>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</si>
  <si>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</si>
  <si>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</si>
  <si>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</si>
  <si>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</si>
  <si>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</si>
  <si>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</si>
  <si>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</si>
  <si>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</si>
  <si>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</si>
  <si>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</si>
  <si>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</si>
  <si>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</si>
  <si>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</si>
  <si>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</si>
  <si>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</si>
  <si>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</si>
  <si>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</si>
  <si>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</si>
  <si>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</si>
  <si>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</si>
  <si>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</si>
  <si>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</si>
  <si>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</si>
  <si>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</si>
  <si>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</si>
  <si>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</si>
  <si>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</si>
  <si>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</si>
  <si>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</si>
  <si>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</si>
  <si>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</si>
  <si>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</si>
  <si>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</si>
  <si>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</si>
  <si>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</si>
  <si>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</si>
  <si>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</si>
  <si>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</si>
  <si>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</si>
  <si>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</si>
  <si>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</si>
  <si>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</si>
  <si>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</si>
  <si>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</si>
  <si>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</si>
  <si>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</si>
  <si>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</si>
  <si>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</si>
  <si>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</si>
  <si>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</si>
  <si>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</si>
  <si>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</si>
  <si>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</si>
  <si>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</si>
  <si>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</si>
  <si>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</si>
  <si>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</si>
  <si>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</si>
  <si>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</si>
  <si>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</si>
  <si>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</si>
  <si>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</si>
  <si>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</si>
  <si>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</si>
  <si>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</si>
  <si>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</si>
  <si>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</si>
  <si>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</si>
  <si>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</si>
  <si>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</si>
  <si>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</si>
  <si>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</si>
  <si>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</si>
  <si>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</si>
  <si>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</si>
  <si>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</si>
  <si>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</si>
  <si>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</si>
  <si>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</si>
  <si>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</si>
  <si>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</si>
  <si>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</si>
  <si>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</si>
  <si>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</si>
  <si>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</si>
  <si>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</si>
  <si>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</si>
  <si>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</si>
  <si>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</si>
  <si>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</si>
  <si>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</si>
  <si>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</si>
  <si>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</si>
  <si>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</si>
  <si>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</si>
  <si>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</si>
  <si>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</si>
  <si>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</si>
  <si>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</si>
  <si>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</si>
  <si>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</si>
  <si>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</si>
  <si>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</si>
  <si>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</si>
  <si>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</si>
  <si>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</si>
  <si>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</si>
  <si>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</si>
  <si>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</si>
  <si>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</si>
  <si>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</si>
  <si>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</si>
  <si>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</si>
  <si>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</si>
  <si>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</si>
  <si>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</si>
  <si>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</si>
  <si>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</si>
  <si>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</si>
  <si>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</si>
  <si>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</si>
  <si>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</si>
  <si>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</si>
  <si>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</si>
  <si>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</si>
  <si>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</si>
  <si>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</si>
  <si>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</si>
  <si>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</si>
  <si>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</si>
  <si>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</si>
  <si>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</si>
  <si>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</si>
  <si>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</si>
  <si>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</si>
  <si>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</si>
  <si>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</si>
  <si>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</si>
  <si>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</si>
  <si>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</si>
  <si>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</si>
  <si>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</si>
  <si>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</si>
  <si>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</si>
  <si>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</si>
  <si>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</si>
  <si>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</si>
  <si>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</si>
  <si>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</si>
  <si>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</si>
  <si>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</si>
  <si>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</si>
  <si>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</si>
  <si>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</si>
  <si>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</si>
  <si>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</si>
  <si>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</si>
  <si>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</si>
  <si>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</si>
  <si>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</si>
  <si>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</si>
  <si>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</si>
  <si>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</si>
  <si>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</si>
  <si>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</si>
  <si>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</si>
  <si>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</si>
  <si>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</si>
  <si>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</si>
  <si>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</si>
  <si>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</si>
  <si>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</si>
  <si>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</si>
  <si>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</si>
  <si>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</si>
  <si>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</si>
  <si>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</si>
  <si>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</si>
  <si>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</si>
  <si>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</si>
  <si>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</si>
  <si>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</si>
  <si>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</si>
  <si>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</si>
  <si>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</si>
  <si>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</si>
  <si>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</si>
  <si>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</si>
  <si>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</si>
  <si>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</si>
  <si>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</si>
  <si>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</si>
  <si>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</si>
  <si>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</si>
  <si>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</si>
  <si>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</si>
  <si>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</si>
  <si>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</si>
  <si>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</si>
  <si>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</si>
  <si>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</si>
  <si>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</si>
  <si>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</si>
  <si>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</si>
  <si>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</si>
  <si>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</si>
  <si>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</si>
  <si>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</si>
  <si>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</si>
  <si>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</si>
  <si>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</si>
  <si>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</si>
  <si>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</si>
  <si>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</si>
  <si>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</si>
  <si>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</si>
  <si>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</si>
  <si>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</si>
  <si>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</si>
  <si>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</si>
  <si>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</si>
  <si>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</si>
  <si>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</si>
  <si>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</si>
  <si>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</si>
  <si>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</si>
  <si>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</si>
  <si>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</si>
  <si>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</si>
  <si>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</si>
  <si>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</si>
  <si>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</si>
  <si>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</si>
  <si>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</si>
  <si>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</si>
  <si>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</si>
  <si>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</si>
  <si>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</si>
  <si>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</si>
  <si>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</si>
  <si>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</si>
  <si>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</si>
  <si>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</si>
  <si>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</si>
  <si>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</si>
  <si>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</si>
  <si>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</si>
  <si>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</si>
  <si>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</si>
  <si>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</si>
  <si>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</si>
  <si>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</si>
  <si>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</si>
  <si>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</si>
  <si>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</si>
  <si>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</si>
  <si>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</si>
  <si>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</si>
  <si>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</si>
  <si>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</si>
  <si>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</si>
  <si>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</si>
  <si>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</si>
  <si>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</si>
  <si>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</si>
  <si>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</si>
  <si>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</si>
  <si>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</si>
  <si>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</si>
  <si>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</si>
  <si>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</si>
  <si>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</si>
  <si>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</si>
  <si>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</si>
  <si>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</si>
  <si>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</si>
  <si>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</si>
  <si>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</si>
  <si>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</si>
  <si>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</si>
  <si>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</si>
  <si>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</si>
  <si>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</si>
  <si>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</si>
  <si>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</si>
  <si>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</si>
  <si>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</si>
  <si>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</si>
  <si>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</si>
  <si>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</si>
  <si>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</si>
  <si>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</si>
  <si>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</si>
  <si>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</si>
  <si>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</si>
  <si>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</si>
  <si>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</si>
  <si>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</si>
  <si>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</si>
  <si>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</si>
  <si>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</si>
  <si>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</si>
  <si>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</si>
  <si>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</si>
  <si>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</si>
  <si>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</si>
  <si>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</si>
  <si>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</si>
  <si>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</si>
  <si>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</si>
  <si>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</si>
  <si>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</si>
  <si>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</si>
  <si>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</si>
  <si>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</si>
  <si>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</si>
  <si>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</si>
  <si>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</si>
  <si>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</si>
  <si>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</si>
  <si>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</si>
  <si>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</si>
  <si>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</si>
  <si>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</si>
  <si>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</si>
  <si>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</si>
  <si>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</si>
  <si>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</si>
  <si>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</si>
  <si>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</si>
  <si>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</si>
  <si>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</si>
  <si>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</si>
  <si>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</si>
  <si>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</si>
  <si>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</si>
  <si>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</si>
  <si>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</si>
  <si>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</si>
  <si>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</si>
  <si>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</si>
  <si>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</si>
  <si>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</si>
  <si>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</si>
  <si>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</si>
  <si>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</si>
  <si>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</si>
  <si>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</si>
  <si>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</si>
  <si>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</si>
  <si>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</si>
  <si>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</si>
  <si>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</si>
  <si>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</si>
  <si>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</si>
  <si>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</si>
  <si>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</si>
  <si>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</si>
  <si>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</si>
  <si>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</si>
  <si>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</si>
  <si>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</si>
  <si>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</si>
  <si>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</si>
  <si>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</si>
  <si>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</si>
  <si>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</si>
  <si>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</si>
  <si>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</si>
  <si>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</si>
  <si>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</si>
  <si>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</si>
  <si>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</si>
  <si>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</si>
  <si>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</si>
  <si>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</si>
  <si>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</si>
  <si>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</si>
  <si>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</si>
  <si>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</si>
  <si>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</si>
  <si>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</si>
  <si>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</si>
  <si>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</si>
  <si>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</si>
  <si>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</si>
  <si>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</si>
  <si>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</si>
  <si>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</si>
  <si>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</si>
  <si>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</si>
  <si>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</si>
  <si>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</si>
  <si>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</si>
  <si>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</si>
  <si>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</si>
  <si>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</si>
  <si>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</si>
  <si>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</si>
  <si>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</si>
  <si>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</si>
  <si>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</si>
  <si>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</si>
  <si>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</si>
  <si>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</si>
  <si>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</si>
  <si>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</si>
  <si>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</si>
  <si>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</si>
  <si>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</si>
  <si>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</si>
  <si>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</si>
  <si>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</si>
  <si>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</si>
  <si>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</si>
  <si>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</si>
  <si>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</si>
  <si>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</si>
  <si>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</si>
  <si>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</si>
  <si>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</si>
  <si>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</si>
  <si>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</si>
  <si>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</si>
  <si>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</si>
  <si>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</si>
  <si>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</si>
  <si>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</si>
  <si>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</si>
  <si>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</si>
  <si>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</si>
  <si>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</si>
  <si>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</si>
  <si>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</si>
  <si>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</si>
  <si>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</si>
  <si>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</si>
  <si>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</si>
  <si>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</si>
  <si>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</si>
  <si>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</si>
  <si>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</si>
  <si>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</si>
  <si>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</si>
  <si>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</si>
  <si>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</si>
  <si>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</si>
  <si>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</si>
  <si>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</si>
  <si>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</si>
  <si>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</si>
  <si>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</si>
  <si>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</si>
  <si>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</si>
  <si>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</si>
  <si>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</si>
  <si>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</si>
  <si>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</si>
  <si>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</si>
  <si>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</si>
  <si>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</si>
  <si>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</si>
  <si>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</si>
  <si>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</si>
  <si>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</si>
  <si>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</si>
  <si>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</si>
  <si>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</si>
  <si>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</si>
  <si>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</si>
  <si>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</si>
  <si>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</si>
  <si>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</si>
  <si>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</si>
  <si>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</si>
  <si>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</si>
  <si>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</si>
  <si>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</si>
  <si>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</si>
  <si>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</si>
  <si>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</si>
  <si>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</si>
  <si>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</si>
  <si>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</si>
  <si>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</si>
  <si>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</si>
  <si>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</si>
  <si>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</si>
  <si>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</si>
  <si>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</si>
  <si>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</si>
  <si>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</si>
  <si>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</si>
  <si>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</si>
  <si>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</si>
  <si>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</si>
  <si>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</si>
  <si>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</si>
  <si>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</si>
  <si>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</si>
  <si>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</si>
  <si>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</si>
  <si>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</si>
  <si>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</si>
  <si>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</si>
  <si>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</si>
  <si>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</si>
  <si>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</si>
  <si>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</si>
  <si>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</si>
  <si>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</si>
  <si>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</si>
  <si>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</si>
  <si>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</si>
  <si>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</si>
  <si>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</si>
  <si>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</si>
  <si>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</si>
  <si>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</si>
  <si>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</si>
  <si>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</si>
  <si>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</si>
  <si>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</si>
  <si>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</si>
  <si>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</si>
  <si>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</si>
  <si>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</si>
  <si>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</si>
  <si>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</si>
  <si>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</si>
  <si>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</si>
  <si>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</si>
  <si>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</si>
  <si>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</si>
  <si>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</si>
  <si>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</si>
  <si>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</si>
  <si>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</si>
  <si>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</si>
  <si>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</si>
  <si>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</si>
  <si>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</si>
  <si>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</si>
  <si>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</si>
  <si>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</si>
  <si>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</si>
  <si>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</si>
  <si>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</si>
  <si>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</si>
  <si>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</si>
  <si>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</si>
  <si>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</si>
  <si>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</si>
  <si>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</si>
  <si>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</si>
  <si>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</si>
  <si>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</si>
  <si>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</si>
  <si>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</si>
  <si>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</si>
  <si>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</si>
  <si>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</si>
  <si>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</si>
  <si>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</si>
  <si>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</si>
  <si>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</si>
  <si>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</si>
  <si>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</si>
  <si>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</si>
  <si>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</si>
  <si>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</si>
  <si>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</si>
  <si>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</si>
  <si>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</si>
  <si>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</si>
  <si>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</si>
  <si>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</si>
  <si>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</si>
  <si>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</si>
  <si>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</si>
  <si>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</si>
  <si>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</si>
  <si>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</si>
  <si>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</si>
  <si>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</si>
  <si>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</si>
  <si>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</si>
  <si>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</si>
  <si>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</si>
  <si>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</si>
  <si>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</si>
  <si>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</si>
  <si>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</si>
  <si>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</si>
  <si>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</si>
  <si>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</si>
  <si>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</si>
  <si>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</si>
  <si>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</si>
  <si>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</si>
  <si>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</si>
  <si>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</si>
  <si>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</si>
  <si>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</si>
  <si>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</si>
  <si>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</si>
  <si>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</si>
  <si>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</si>
  <si>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</si>
  <si>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</si>
  <si>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</si>
  <si>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</si>
  <si>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</si>
  <si>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</si>
  <si>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</si>
  <si>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</si>
  <si>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</si>
  <si>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</si>
  <si>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</si>
  <si>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</si>
  <si>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</si>
  <si>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</si>
  <si>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</si>
  <si>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</si>
  <si>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</si>
  <si>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</si>
  <si>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</si>
  <si>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</si>
  <si>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</si>
  <si>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</si>
  <si>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</si>
  <si>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</si>
  <si>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</si>
  <si>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</si>
  <si>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</si>
  <si>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</si>
  <si>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</si>
  <si>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</si>
  <si>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</si>
  <si>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</si>
  <si>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</si>
  <si>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</si>
  <si>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</si>
  <si>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</si>
  <si>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</si>
  <si>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</si>
  <si>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</si>
  <si>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</si>
  <si>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</si>
  <si>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</si>
  <si>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</si>
  <si>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</si>
  <si>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</si>
  <si>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</si>
  <si>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</si>
  <si>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</si>
  <si>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</si>
  <si>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</si>
  <si>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</si>
  <si>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</si>
  <si>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</si>
  <si>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</si>
  <si>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</si>
  <si>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</si>
  <si>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</si>
  <si>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</si>
  <si>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</si>
  <si>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</si>
  <si>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</si>
  <si>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</si>
  <si>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</si>
  <si>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</si>
  <si>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</si>
  <si>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</si>
  <si>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</si>
  <si>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</si>
  <si>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</si>
  <si>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</si>
  <si>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</si>
  <si>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</si>
  <si>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</si>
  <si>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</si>
  <si>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</si>
  <si>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</si>
  <si>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</si>
  <si>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</si>
  <si>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</si>
  <si>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</si>
  <si>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</si>
  <si>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</si>
  <si>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</si>
  <si>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</si>
  <si>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</si>
  <si>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</si>
  <si>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</si>
  <si>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</si>
  <si>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</si>
  <si>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</si>
  <si>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</si>
  <si>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</si>
  <si>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</si>
  <si>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</si>
  <si>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</si>
  <si>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</si>
  <si>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</si>
  <si>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</si>
  <si>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</si>
  <si>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</si>
  <si>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</si>
  <si>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</si>
  <si>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</si>
  <si>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</si>
  <si>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</si>
  <si>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</si>
  <si>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</si>
  <si>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</si>
  <si>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</si>
  <si>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</si>
  <si>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</si>
  <si>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</si>
  <si>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</si>
  <si>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</si>
  <si>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</si>
  <si>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</si>
  <si>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</si>
  <si>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</si>
  <si>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</si>
  <si>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</si>
  <si>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</si>
  <si>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</si>
  <si>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</si>
  <si>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</si>
  <si>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</si>
  <si>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</si>
  <si>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</si>
  <si>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</si>
  <si>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</si>
  <si>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</si>
  <si>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</si>
  <si>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</si>
  <si>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</si>
  <si>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</si>
  <si>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</si>
  <si>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</si>
  <si>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</si>
  <si>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</si>
  <si>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</si>
  <si>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</si>
  <si>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</si>
  <si>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</si>
  <si>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</si>
  <si>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</si>
  <si>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</si>
  <si>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</si>
  <si>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</si>
  <si>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</si>
  <si>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</si>
  <si>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</si>
  <si>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</si>
  <si>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</si>
  <si>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</si>
  <si>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</si>
  <si>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</si>
  <si>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</si>
  <si>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</si>
  <si>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</si>
  <si>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</si>
  <si>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</si>
  <si>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</si>
  <si>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</si>
  <si>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</si>
  <si>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</si>
  <si>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</si>
  <si>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</si>
  <si>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</si>
  <si>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</si>
  <si>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</si>
  <si>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</si>
  <si>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</si>
  <si>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</si>
  <si>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</si>
  <si>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</si>
  <si>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</si>
  <si>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</si>
  <si>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</si>
  <si>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</si>
  <si>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</si>
  <si>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</si>
  <si>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</si>
  <si>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</si>
  <si>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</si>
  <si>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</si>
  <si>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</si>
  <si>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</si>
  <si>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</si>
  <si>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</si>
  <si>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</si>
  <si>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</si>
  <si>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</si>
  <si>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</si>
  <si>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</si>
  <si>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</si>
  <si>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</si>
  <si>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</si>
  <si>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</si>
  <si>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</si>
  <si>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</si>
  <si>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</si>
  <si>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</si>
  <si>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</si>
  <si>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</si>
  <si>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</si>
  <si>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</si>
  <si>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</si>
  <si>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</si>
  <si>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</si>
  <si>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</si>
  <si>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</si>
  <si>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</si>
  <si>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</si>
  <si>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</si>
  <si>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</si>
  <si>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</si>
  <si>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</si>
  <si>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</si>
  <si>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</si>
  <si>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</si>
  <si>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</si>
  <si>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</si>
  <si>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</si>
  <si>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</si>
  <si>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</si>
  <si>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</si>
  <si>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</si>
  <si>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</si>
  <si>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</si>
  <si>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</si>
  <si>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</si>
  <si>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</si>
  <si>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</si>
  <si>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</si>
  <si>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</si>
  <si>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</si>
  <si>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</si>
  <si>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</si>
  <si>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</si>
  <si>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</si>
  <si>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</si>
  <si>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</si>
  <si>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</si>
  <si>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</si>
  <si>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</si>
  <si>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</si>
  <si>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</si>
  <si>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</si>
  <si>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</si>
  <si>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</si>
  <si>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</si>
  <si>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</si>
  <si>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</si>
  <si>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</si>
  <si>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</si>
  <si>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</si>
  <si>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</si>
  <si>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</si>
  <si>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</si>
  <si>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</si>
  <si>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</si>
  <si>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</si>
  <si>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</si>
  <si>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</si>
  <si>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</si>
  <si>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</si>
  <si>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</si>
  <si>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</si>
  <si>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</si>
  <si>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</si>
  <si>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</si>
  <si>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</si>
  <si>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</si>
  <si>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</si>
  <si>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</si>
  <si>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</si>
  <si>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</si>
  <si>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</si>
  <si>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</si>
  <si>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</si>
  <si>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</si>
  <si>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</si>
  <si>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</si>
  <si>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</si>
  <si>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</si>
  <si>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</si>
  <si>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</si>
  <si>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</si>
  <si>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</si>
  <si>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</si>
  <si>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</si>
  <si>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</si>
  <si>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</si>
  <si>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</si>
  <si>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</si>
  <si>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</si>
  <si>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</si>
  <si>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</si>
  <si>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</si>
  <si>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</si>
  <si>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</si>
  <si>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</si>
  <si>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</si>
  <si>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</si>
  <si>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</si>
  <si>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</si>
  <si>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</si>
  <si>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</si>
  <si>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</si>
  <si>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</si>
  <si>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</si>
  <si>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</si>
  <si>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</si>
  <si>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</si>
  <si>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</si>
  <si>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</si>
  <si>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</si>
  <si>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</si>
  <si>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</si>
  <si>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</si>
  <si>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</si>
  <si>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</si>
  <si>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</si>
  <si>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</si>
  <si>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</si>
  <si>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</si>
  <si>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</si>
  <si>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</si>
  <si>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</si>
  <si>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</si>
  <si>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</si>
  <si>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</si>
  <si>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</si>
  <si>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</si>
  <si>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</si>
  <si>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</si>
  <si>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</si>
  <si>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</si>
  <si>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</si>
  <si>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</si>
  <si>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</si>
  <si>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</si>
  <si>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</si>
  <si>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</si>
  <si>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</si>
  <si>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</si>
  <si>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</si>
  <si>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</si>
  <si>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</si>
  <si>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</si>
  <si>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</si>
  <si>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</si>
  <si>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</si>
  <si>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</si>
  <si>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</si>
  <si>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</si>
  <si>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</si>
  <si>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</si>
  <si>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</si>
  <si>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</si>
  <si>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</si>
  <si>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</si>
  <si>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</si>
  <si>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</si>
  <si>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</si>
  <si>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</si>
  <si>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</si>
  <si>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</si>
  <si>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</si>
  <si>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</si>
  <si>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</si>
  <si>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</si>
  <si>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</si>
  <si>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</si>
  <si>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</si>
  <si>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</si>
  <si>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</si>
  <si>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</si>
  <si>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</si>
  <si>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</si>
  <si>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</si>
  <si>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</si>
  <si>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</si>
  <si>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</si>
  <si>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</si>
  <si>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</si>
  <si>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</si>
  <si>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</si>
  <si>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</si>
  <si>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</si>
  <si>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</si>
  <si>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</si>
  <si>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</si>
  <si>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</si>
  <si>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</si>
  <si>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</si>
  <si>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</si>
  <si>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</si>
  <si>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</si>
  <si>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</si>
  <si>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</si>
  <si>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</si>
  <si>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</si>
  <si>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</si>
  <si>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</si>
  <si>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</si>
  <si>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</si>
  <si>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</si>
  <si>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</si>
  <si>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</si>
  <si>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</si>
  <si>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</si>
  <si>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</si>
  <si>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</si>
  <si>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</si>
  <si>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</si>
  <si>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</si>
  <si>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</si>
  <si>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</si>
  <si>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</si>
  <si>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</si>
  <si>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</si>
  <si>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</si>
  <si>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</si>
  <si>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</si>
  <si>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</si>
  <si>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</si>
  <si>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</si>
  <si>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</si>
  <si>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</si>
  <si>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</si>
  <si>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</si>
  <si>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</si>
  <si>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</si>
  <si>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</si>
  <si>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</si>
  <si>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</si>
  <si>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</si>
  <si>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</si>
  <si>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</si>
  <si>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</si>
  <si>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</si>
  <si>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</si>
  <si>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</si>
  <si>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</si>
  <si>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</si>
  <si>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</si>
  <si>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</si>
  <si>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</si>
  <si>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</si>
  <si>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</si>
  <si>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</si>
  <si>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</si>
  <si>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</si>
  <si>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</si>
  <si>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</si>
  <si>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</si>
  <si>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</si>
  <si>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</si>
  <si>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</si>
  <si>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</si>
  <si>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</si>
  <si>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</si>
  <si>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</si>
  <si>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</si>
  <si>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</si>
  <si>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</si>
  <si>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</si>
  <si>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</si>
  <si>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</si>
  <si>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</si>
  <si>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</si>
  <si>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</si>
  <si>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</si>
  <si>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</si>
  <si>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</si>
  <si>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</si>
  <si>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</si>
  <si>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</si>
  <si>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</si>
  <si>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</si>
  <si>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</si>
  <si>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</si>
  <si>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</si>
  <si>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</si>
  <si>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</si>
  <si>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</si>
  <si>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</si>
  <si>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</si>
  <si>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</si>
  <si>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</si>
  <si>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</si>
  <si>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</si>
  <si>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</si>
  <si>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</si>
  <si>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</si>
  <si>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</si>
  <si>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</si>
  <si>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</si>
  <si>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</si>
  <si>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</si>
  <si>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</si>
  <si>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</si>
  <si>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</si>
  <si>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</si>
  <si>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</si>
  <si>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</si>
  <si>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</si>
  <si>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</si>
  <si>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</si>
  <si>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</si>
  <si>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</si>
  <si>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</si>
  <si>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</si>
  <si>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</si>
  <si>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</si>
  <si>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</si>
  <si>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</si>
  <si>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</si>
  <si>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</si>
  <si>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</si>
  <si>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</si>
  <si>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</si>
  <si>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</si>
  <si>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</si>
  <si>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</si>
  <si>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</si>
  <si>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</si>
  <si>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</si>
  <si>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</si>
  <si>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</si>
  <si>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</si>
  <si>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</si>
  <si>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</si>
  <si>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</si>
  <si>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</si>
  <si>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</si>
  <si>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</si>
  <si>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</si>
  <si>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</si>
  <si>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</si>
  <si>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</si>
  <si>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</si>
  <si>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</si>
  <si>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</si>
  <si>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</si>
  <si>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</si>
  <si>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</si>
  <si>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</si>
  <si>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</si>
  <si>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</si>
  <si>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</si>
  <si>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</si>
  <si>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</si>
  <si>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</si>
  <si>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</si>
  <si>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</si>
  <si>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</si>
  <si>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</si>
  <si>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</si>
  <si>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</si>
  <si>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</si>
  <si>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</si>
  <si>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</si>
  <si>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</si>
  <si>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</si>
  <si>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</si>
  <si>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</si>
  <si>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</si>
  <si>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</si>
  <si>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</si>
  <si>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</si>
  <si>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</si>
  <si>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</si>
  <si>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</si>
  <si>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</si>
  <si>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</si>
  <si>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</si>
  <si>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</si>
  <si>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</si>
  <si>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</si>
  <si>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</si>
  <si>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</si>
  <si>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</si>
  <si>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</si>
  <si>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</si>
  <si>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</si>
  <si>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</si>
  <si>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</si>
  <si>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</si>
  <si>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</si>
  <si>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</si>
  <si>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</si>
  <si>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</si>
  <si>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</si>
  <si>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</si>
  <si>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</si>
  <si>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</si>
  <si>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</si>
  <si>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</si>
  <si>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</si>
  <si>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</si>
  <si>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</si>
  <si>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</si>
  <si>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</si>
  <si>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</si>
  <si>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</si>
  <si>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</si>
  <si>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</si>
  <si>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</si>
  <si>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</si>
  <si>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</si>
  <si>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</si>
  <si>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</si>
  <si>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</si>
  <si>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</si>
  <si>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</si>
  <si>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</si>
  <si>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</si>
  <si>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</si>
  <si>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</si>
  <si>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</si>
  <si>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</si>
  <si>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</si>
  <si>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</si>
  <si>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</si>
  <si>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</si>
  <si>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</si>
  <si>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</si>
  <si>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</si>
  <si>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</si>
  <si>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</si>
  <si>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</si>
  <si>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</si>
  <si>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</si>
  <si>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</si>
  <si>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</si>
  <si>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</si>
  <si>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</si>
  <si>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</si>
  <si>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</si>
  <si>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</si>
  <si>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</si>
  <si>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</si>
  <si>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</si>
  <si>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</si>
  <si>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</si>
  <si>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</si>
  <si>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</si>
  <si>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</si>
  <si>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</si>
  <si>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</si>
  <si>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</si>
  <si>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</si>
  <si>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</si>
  <si>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</si>
  <si>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</si>
  <si>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</si>
  <si>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</si>
  <si>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</si>
  <si>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</si>
  <si>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</si>
  <si>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</si>
  <si>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</si>
  <si>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</si>
  <si>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</si>
  <si>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</si>
  <si>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</si>
  <si>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</si>
  <si>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</si>
  <si>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</si>
  <si>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</si>
  <si>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</si>
  <si>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</si>
  <si>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</si>
  <si>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</si>
  <si>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</si>
  <si>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</si>
  <si>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</si>
  <si>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</si>
  <si>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</si>
  <si>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</si>
  <si>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</si>
  <si>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</si>
  <si>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</si>
  <si>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</si>
  <si>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</si>
  <si>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</si>
  <si>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</si>
  <si>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</si>
  <si>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</si>
  <si>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</si>
  <si>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</si>
  <si>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</si>
  <si>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</si>
  <si>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</si>
  <si>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</si>
  <si>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</si>
  <si>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</si>
  <si>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</si>
  <si>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</si>
  <si>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</si>
  <si>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</si>
  <si>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</si>
  <si>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</si>
  <si>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</si>
  <si>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</si>
  <si>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</si>
  <si>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</si>
  <si>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</si>
  <si>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</si>
  <si>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</si>
  <si>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</si>
  <si>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</si>
  <si>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</si>
  <si>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</si>
  <si>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</si>
  <si>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</si>
  <si>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</si>
  <si>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</si>
  <si>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</si>
  <si>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</si>
  <si>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</si>
  <si>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</si>
  <si>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</si>
  <si>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</si>
  <si>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</si>
  <si>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</si>
  <si>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</si>
  <si>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</si>
  <si>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</si>
  <si>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</si>
  <si>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</si>
  <si>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</si>
  <si>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</si>
  <si>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</si>
  <si>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</si>
  <si>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</si>
  <si>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</si>
  <si>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</si>
  <si>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</si>
  <si>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</si>
  <si>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</si>
  <si>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</si>
  <si>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</si>
  <si>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</si>
  <si>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</si>
  <si>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</si>
  <si>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</si>
  <si>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</si>
  <si>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</si>
  <si>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</si>
  <si>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</si>
  <si>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</si>
  <si>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</si>
  <si>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</si>
  <si>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</si>
  <si>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</si>
  <si>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</si>
  <si>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</si>
  <si>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</si>
  <si>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</si>
  <si>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</si>
  <si>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</si>
  <si>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</si>
  <si>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</si>
  <si>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</si>
  <si>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</si>
  <si>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</si>
  <si>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</si>
  <si>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</si>
  <si>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</si>
  <si>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</si>
  <si>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</si>
  <si>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</si>
  <si>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</si>
  <si>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</si>
  <si>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</si>
  <si>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</si>
  <si>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</si>
  <si>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</si>
  <si>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</si>
  <si>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</si>
  <si>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</si>
  <si>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</si>
  <si>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</si>
  <si>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</si>
  <si>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</si>
  <si>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</si>
  <si>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</si>
  <si>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</si>
  <si>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</si>
  <si>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</si>
  <si>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</si>
  <si>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</si>
  <si>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</si>
  <si>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</si>
  <si>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</si>
  <si>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</si>
  <si>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</si>
  <si>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</si>
  <si>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</si>
  <si>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</si>
  <si>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</si>
  <si>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</si>
  <si>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</si>
  <si>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</si>
  <si>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</si>
  <si>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</si>
  <si>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</si>
  <si>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</si>
  <si>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</si>
  <si>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</si>
  <si>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</si>
  <si>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</si>
  <si>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</si>
  <si>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</si>
  <si>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</si>
  <si>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</si>
  <si>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</si>
  <si>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</si>
  <si>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</si>
  <si>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</si>
  <si>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</si>
  <si>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</si>
  <si>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</si>
  <si>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</si>
  <si>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</si>
  <si>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</si>
  <si>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</si>
  <si>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</si>
  <si>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</si>
  <si>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</si>
  <si>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</si>
  <si>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</si>
  <si>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</si>
  <si>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</si>
  <si>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</si>
  <si>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</si>
  <si>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</si>
  <si>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</si>
  <si>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</si>
  <si>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</si>
  <si>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</si>
  <si>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</si>
  <si>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</si>
  <si>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</si>
  <si>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</si>
  <si>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</si>
  <si>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</si>
  <si>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</si>
  <si>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</si>
  <si>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</si>
  <si>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</si>
  <si>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</si>
  <si>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</si>
  <si>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</si>
  <si>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</si>
  <si>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</si>
  <si>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</si>
  <si>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</si>
  <si>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</si>
  <si>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</si>
  <si>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</si>
  <si>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</si>
  <si>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</si>
  <si>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</si>
  <si>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</si>
  <si>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</si>
  <si>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</si>
  <si>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</si>
  <si>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</si>
  <si>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</si>
  <si>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</si>
  <si>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</si>
  <si>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</si>
  <si>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</si>
  <si>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</si>
  <si>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</si>
  <si>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</si>
  <si>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</si>
  <si>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</si>
  <si>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</si>
  <si>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</si>
  <si>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</si>
  <si>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</si>
  <si>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</si>
  <si>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</si>
  <si>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</si>
  <si>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</si>
  <si>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</si>
  <si>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</si>
  <si>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</si>
  <si>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</si>
  <si>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</si>
  <si>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</si>
  <si>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</si>
  <si>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</si>
  <si>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</si>
  <si>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</si>
  <si>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</si>
  <si>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</si>
  <si>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</si>
  <si>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</si>
  <si>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</si>
  <si>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</si>
  <si>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</si>
  <si>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</si>
  <si>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</si>
  <si>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</si>
  <si>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</si>
  <si>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</si>
  <si>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</si>
  <si>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</si>
  <si>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</si>
  <si>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</si>
  <si>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</si>
  <si>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</si>
  <si>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</si>
  <si>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</si>
  <si>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</si>
  <si>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</si>
  <si>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</si>
  <si>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</si>
  <si>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</si>
  <si>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</si>
  <si>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</si>
  <si>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</si>
  <si>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</si>
  <si>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</si>
  <si>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</si>
  <si>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</si>
  <si>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</si>
  <si>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</si>
  <si>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</si>
  <si>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</si>
  <si>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</si>
  <si>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</si>
  <si>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</si>
  <si>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</si>
  <si>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</si>
  <si>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</si>
  <si>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</si>
  <si>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</si>
  <si>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</si>
  <si>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</si>
  <si>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</si>
  <si>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</si>
  <si>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</si>
  <si>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</si>
  <si>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</si>
  <si>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</si>
  <si>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</si>
  <si>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</si>
  <si>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</si>
  <si>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</si>
  <si>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</si>
  <si>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</si>
  <si>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</si>
  <si>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</si>
  <si>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</si>
  <si>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</si>
  <si>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</si>
  <si>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</si>
  <si>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</si>
  <si>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</si>
  <si>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</si>
  <si>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</si>
  <si>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</si>
  <si>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</si>
  <si>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</si>
  <si>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</si>
  <si>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</si>
  <si>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</si>
  <si>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</si>
  <si>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</si>
  <si>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</si>
  <si>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</si>
  <si>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</si>
  <si>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</si>
  <si>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</si>
  <si>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</si>
  <si>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</si>
  <si>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</si>
  <si>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</si>
  <si>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</si>
  <si>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</si>
  <si>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</si>
  <si>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</si>
  <si>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</si>
  <si>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</si>
  <si>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</si>
  <si>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</si>
  <si>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</si>
  <si>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</si>
  <si>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</si>
  <si>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</si>
  <si>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</si>
  <si>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</si>
  <si>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</si>
  <si>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</si>
  <si>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</si>
  <si>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</si>
  <si>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</si>
  <si>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</si>
  <si>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</si>
  <si>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</si>
  <si>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</si>
  <si>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</si>
  <si>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</si>
  <si>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</si>
  <si>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</si>
  <si>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</si>
  <si>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</si>
  <si>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</si>
  <si>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</si>
  <si>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</si>
  <si>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</si>
  <si>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</si>
  <si>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</si>
  <si>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</si>
  <si>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</si>
  <si>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</si>
  <si>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</si>
  <si>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</si>
  <si>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</si>
  <si>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</si>
  <si>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</si>
  <si>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</si>
  <si>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</si>
  <si>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</si>
  <si>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</si>
  <si>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</si>
  <si>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</si>
  <si>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</si>
  <si>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</si>
  <si>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</si>
  <si>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</si>
  <si>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</si>
  <si>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</si>
  <si>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</si>
  <si>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</si>
  <si>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</si>
  <si>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</si>
  <si>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</si>
  <si>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</si>
  <si>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</si>
  <si>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</si>
  <si>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</si>
  <si>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</si>
  <si>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</si>
  <si>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</si>
  <si>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</si>
  <si>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</si>
  <si>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</si>
  <si>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</si>
  <si>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</si>
  <si>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</si>
  <si>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</si>
  <si>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</si>
  <si>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</si>
  <si>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</si>
  <si>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</si>
  <si>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</si>
  <si>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</si>
  <si>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</si>
  <si>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</si>
  <si>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</si>
  <si>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</si>
  <si>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</si>
  <si>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</si>
  <si>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</si>
  <si>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</si>
  <si>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</si>
  <si>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</si>
  <si>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</si>
  <si>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</si>
  <si>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</si>
  <si>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</si>
  <si>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</si>
  <si>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</si>
  <si>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</si>
  <si>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</si>
  <si>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</si>
  <si>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</si>
  <si>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</si>
  <si>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</si>
  <si>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</si>
  <si>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</si>
  <si>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</si>
  <si>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</si>
  <si>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</si>
  <si>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</si>
  <si>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</si>
  <si>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</si>
  <si>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</si>
  <si>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</si>
  <si>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</si>
  <si>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</si>
  <si>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</si>
  <si>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</si>
  <si>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</si>
  <si>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</si>
  <si>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</si>
  <si>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</si>
  <si>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</si>
  <si>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</si>
  <si>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</si>
  <si>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</si>
  <si>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</si>
  <si>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</si>
  <si>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</si>
  <si>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</si>
  <si>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</si>
  <si>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</si>
  <si>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</si>
  <si>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</si>
  <si>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</si>
  <si>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</si>
  <si>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</si>
  <si>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</si>
  <si>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</si>
  <si>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</si>
  <si>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</si>
  <si>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</si>
  <si>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</si>
  <si>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</si>
  <si>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</si>
  <si>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</si>
  <si>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</si>
  <si>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</si>
  <si>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</si>
  <si>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</si>
  <si>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</si>
  <si>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</si>
  <si>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</si>
  <si>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</si>
  <si>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</si>
  <si>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</si>
  <si>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</si>
  <si>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</si>
  <si>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</si>
  <si>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</si>
  <si>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</si>
  <si>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</si>
  <si>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</si>
  <si>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</si>
  <si>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</si>
  <si>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</si>
  <si>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</si>
  <si>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</si>
  <si>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</si>
  <si>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</si>
  <si>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</si>
  <si>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</si>
  <si>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</si>
  <si>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</si>
  <si>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</si>
  <si>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</si>
  <si>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</si>
  <si>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</si>
  <si>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</si>
  <si>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</si>
  <si>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</si>
  <si>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</si>
  <si>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</si>
  <si>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</si>
  <si>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</si>
  <si>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</si>
  <si>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</si>
  <si>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</si>
  <si>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</si>
  <si>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</si>
  <si>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</si>
  <si>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</si>
  <si>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</si>
  <si>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</si>
  <si>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</si>
  <si>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</si>
  <si>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</si>
  <si>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</si>
  <si>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</si>
  <si>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</si>
  <si>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</si>
  <si>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</si>
  <si>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</si>
  <si>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</si>
  <si>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</si>
  <si>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</si>
  <si>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</si>
  <si>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</si>
  <si>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</si>
  <si>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</si>
  <si>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</si>
  <si>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</si>
  <si>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</si>
  <si>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</si>
  <si>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</si>
  <si>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</si>
  <si>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</si>
  <si>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</si>
  <si>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</si>
  <si>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</si>
  <si>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</si>
  <si>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</si>
  <si>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</si>
  <si>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</si>
  <si>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</si>
  <si>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</si>
  <si>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</si>
  <si>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</si>
  <si>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</si>
  <si>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</si>
  <si>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</si>
  <si>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</si>
  <si>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</si>
  <si>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</si>
  <si>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</si>
  <si>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</si>
  <si>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</si>
  <si>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</si>
  <si>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</si>
  <si>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</si>
  <si>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</si>
  <si>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</si>
  <si>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</si>
  <si>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</si>
  <si>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</si>
  <si>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</si>
  <si>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</si>
  <si>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</si>
  <si>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</si>
  <si>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</si>
  <si>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</si>
  <si>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</si>
  <si>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</si>
  <si>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</si>
  <si>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</si>
  <si>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</si>
  <si>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</si>
  <si>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</si>
  <si>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</si>
  <si>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</si>
  <si>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</si>
  <si>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</si>
  <si>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</si>
  <si>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</si>
  <si>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</si>
  <si>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</si>
  <si>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</si>
  <si>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</si>
  <si>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</si>
  <si>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</si>
  <si>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</si>
  <si>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</si>
  <si>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</si>
  <si>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</si>
  <si>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</si>
  <si>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</si>
  <si>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</si>
  <si>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</si>
  <si>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</si>
  <si>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</si>
  <si>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</si>
  <si>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</si>
  <si>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</si>
  <si>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</si>
  <si>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</si>
  <si>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</si>
  <si>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</si>
  <si>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</si>
  <si>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</si>
  <si>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</si>
  <si>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</si>
  <si>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</si>
  <si>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</si>
  <si>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</si>
  <si>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</si>
  <si>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</si>
  <si>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</si>
  <si>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</si>
  <si>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</si>
  <si>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</si>
  <si>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</si>
  <si>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</si>
  <si>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</si>
  <si>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</si>
  <si>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</si>
  <si>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</si>
  <si>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</si>
  <si>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</si>
  <si>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</si>
  <si>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</si>
  <si>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</si>
  <si>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</si>
  <si>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</si>
  <si>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</si>
  <si>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</si>
  <si>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</si>
  <si>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</si>
  <si>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</si>
  <si>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</si>
  <si>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</si>
  <si>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</si>
  <si>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</si>
  <si>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</si>
  <si>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</si>
  <si>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</si>
  <si>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</si>
  <si>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</si>
  <si>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</si>
  <si>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</si>
  <si>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</si>
  <si>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</si>
  <si>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</si>
  <si>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</si>
  <si>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</si>
  <si>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</si>
  <si>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</si>
  <si>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</si>
  <si>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</si>
  <si>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</si>
  <si>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</si>
  <si>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</si>
  <si>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</si>
  <si>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</si>
  <si>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</si>
  <si>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</si>
  <si>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</si>
  <si>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</si>
  <si>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</si>
  <si>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</si>
  <si>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</si>
  <si>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</si>
  <si>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</si>
  <si>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</si>
  <si>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</si>
  <si>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</si>
  <si>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</si>
  <si>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</si>
  <si>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</si>
  <si>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</si>
  <si>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</si>
  <si>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</si>
  <si>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</si>
  <si>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</si>
  <si>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</si>
  <si>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</si>
  <si>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</si>
  <si>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</si>
  <si>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</si>
  <si>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</si>
  <si>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</si>
  <si>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</si>
  <si>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</si>
  <si>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</si>
  <si>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</si>
  <si>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</si>
  <si>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</si>
  <si>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</si>
  <si>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</si>
  <si>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</si>
  <si>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</si>
  <si>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</si>
  <si>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</si>
  <si>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</si>
  <si>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</si>
  <si>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</si>
  <si>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</si>
  <si>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</si>
  <si>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</si>
  <si>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</si>
  <si>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</si>
  <si>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</si>
  <si>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</si>
  <si>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</si>
  <si>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</si>
  <si>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</si>
  <si>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</si>
  <si>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</si>
  <si>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</si>
  <si>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</si>
  <si>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</si>
  <si>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</si>
  <si>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</si>
  <si>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</si>
  <si>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</si>
  <si>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</si>
  <si>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</si>
  <si>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</si>
  <si>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</si>
  <si>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</si>
  <si>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</si>
  <si>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</si>
  <si>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</si>
  <si>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</si>
  <si>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</si>
  <si>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</si>
  <si>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</si>
  <si>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</si>
  <si>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</si>
  <si>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</si>
  <si>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</si>
  <si>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</si>
  <si>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</si>
  <si>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</si>
  <si>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</si>
  <si>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</si>
  <si>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</si>
  <si>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</si>
  <si>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</si>
  <si>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</si>
  <si>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</si>
  <si>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</si>
  <si>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</si>
  <si>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</si>
  <si>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</si>
  <si>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</si>
  <si>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</si>
  <si>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</si>
  <si>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</si>
  <si>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</si>
  <si>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</si>
  <si>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</si>
  <si>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</si>
  <si>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</si>
  <si>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</si>
  <si>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</si>
  <si>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</si>
  <si>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</si>
  <si>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</si>
  <si>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</si>
  <si>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</si>
  <si>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</si>
  <si>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</si>
  <si>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</si>
  <si>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</si>
  <si>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</si>
  <si>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</si>
  <si>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</si>
  <si>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</si>
  <si>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</si>
  <si>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</si>
  <si>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</si>
  <si>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</si>
  <si>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</si>
  <si>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</si>
  <si>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</si>
  <si>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</si>
  <si>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</si>
  <si>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</si>
  <si>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</si>
  <si>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</si>
  <si>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</si>
  <si>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</si>
  <si>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</si>
  <si>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</si>
  <si>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</si>
  <si>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</si>
  <si>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</si>
  <si>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</si>
  <si>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</si>
  <si>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</si>
  <si>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</si>
  <si>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</si>
  <si>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</si>
  <si>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</si>
  <si>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</si>
  <si>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</si>
  <si>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</si>
  <si>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</si>
  <si>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</si>
  <si>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</si>
  <si>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</si>
  <si>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</si>
  <si>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</si>
  <si>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</si>
  <si>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</si>
  <si>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</si>
  <si>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</si>
  <si>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</si>
  <si>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</si>
  <si>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</si>
  <si>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</si>
  <si>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</si>
  <si>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</si>
  <si>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</si>
  <si>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</si>
  <si>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</si>
  <si>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</si>
  <si>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</si>
  <si>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</si>
  <si>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</si>
  <si>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</si>
  <si>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</si>
  <si>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</si>
  <si>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</si>
  <si>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</si>
  <si>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</si>
  <si>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</si>
  <si>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</si>
  <si>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</si>
  <si>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</si>
  <si>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</si>
  <si>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</si>
  <si>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</si>
  <si>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</si>
  <si>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</si>
  <si>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</si>
  <si>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</si>
  <si>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</si>
  <si>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</si>
  <si>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</si>
  <si>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</si>
  <si>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</si>
  <si>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</si>
  <si>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</si>
  <si>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</si>
  <si>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</si>
  <si>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</si>
  <si>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</si>
  <si>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</si>
  <si>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</si>
  <si>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</si>
  <si>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</si>
  <si>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</si>
  <si>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</si>
  <si>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</si>
  <si>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</si>
  <si>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</si>
  <si>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</si>
  <si>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</si>
  <si>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</si>
  <si>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</si>
  <si>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</si>
  <si>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</si>
  <si>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</si>
  <si>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</si>
  <si>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</si>
  <si>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</si>
  <si>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</si>
  <si>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</si>
  <si>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</si>
  <si>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</si>
  <si>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</si>
  <si>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</si>
  <si>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</si>
  <si>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</si>
  <si>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</si>
  <si>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</si>
  <si>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</si>
  <si>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</si>
  <si>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</si>
  <si>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</si>
  <si>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</si>
  <si>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</si>
  <si>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</si>
  <si>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</si>
  <si>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</si>
  <si>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</si>
  <si>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</si>
  <si>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</si>
  <si>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</si>
  <si>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</si>
  <si>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</si>
  <si>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</si>
  <si>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</si>
  <si>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</si>
  <si>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</si>
  <si>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</si>
  <si>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</si>
  <si>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</si>
  <si>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</si>
  <si>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</si>
  <si>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</si>
  <si>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</si>
  <si>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</si>
  <si>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</si>
  <si>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</si>
  <si>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</si>
  <si>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</si>
  <si>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</si>
  <si>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</si>
  <si>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</si>
  <si>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</si>
  <si>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</si>
  <si>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</si>
  <si>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</si>
  <si>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</si>
  <si>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</si>
  <si>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</si>
  <si>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</si>
  <si>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</si>
  <si>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</si>
  <si>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</si>
  <si>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</si>
  <si>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</si>
  <si>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</si>
  <si>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</si>
  <si>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</si>
  <si>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</si>
  <si>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</si>
  <si>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</si>
  <si>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</si>
  <si>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</si>
  <si>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</si>
  <si>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</si>
  <si>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</si>
  <si>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</si>
  <si>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</si>
  <si>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</si>
  <si>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</si>
  <si>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</si>
  <si>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</si>
  <si>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</si>
  <si>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</si>
  <si>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</si>
  <si>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</si>
  <si>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</si>
  <si>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</si>
  <si>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</si>
  <si>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</si>
  <si>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</si>
  <si>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</si>
  <si>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</si>
  <si>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</si>
  <si>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</si>
  <si>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</si>
  <si>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</si>
  <si>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</si>
  <si>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</si>
  <si>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</si>
  <si>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</si>
  <si>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</si>
  <si>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</si>
  <si>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</si>
  <si>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</si>
  <si>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</si>
  <si>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</si>
  <si>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</si>
  <si>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</si>
  <si>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</si>
  <si>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</si>
  <si>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</si>
  <si>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</si>
  <si>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</si>
  <si>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</si>
  <si>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</si>
  <si>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</si>
  <si>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</si>
  <si>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</si>
  <si>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</si>
  <si>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</si>
  <si>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</si>
  <si>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</si>
  <si>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</si>
  <si>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</si>
  <si>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</si>
  <si>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</si>
  <si>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</si>
  <si>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</si>
  <si>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</si>
  <si>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</si>
  <si>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</si>
  <si>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</si>
  <si>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</si>
  <si>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</si>
  <si>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</si>
  <si>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</si>
  <si>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</si>
  <si>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</si>
  <si>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</si>
  <si>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</si>
  <si>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</si>
  <si>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</si>
  <si>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</si>
  <si>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</si>
  <si>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</si>
  <si>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</si>
  <si>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</si>
  <si>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</si>
  <si>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</si>
  <si>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</si>
  <si>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</si>
  <si>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</si>
  <si>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</si>
  <si>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</si>
  <si>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</si>
  <si>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</si>
  <si>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</si>
  <si>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</si>
  <si>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</si>
  <si>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</si>
  <si>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</si>
  <si>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</si>
  <si>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</si>
  <si>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</si>
  <si>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</si>
  <si>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</si>
  <si>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</si>
  <si>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</si>
  <si>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</si>
  <si>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</si>
  <si>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</si>
  <si>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</si>
  <si>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</si>
  <si>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</si>
  <si>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</si>
  <si>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</si>
  <si>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</si>
  <si>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</si>
  <si>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</si>
  <si>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</si>
  <si>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</si>
  <si>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</si>
  <si>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</si>
  <si>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</si>
  <si>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</si>
  <si>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</si>
  <si>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</si>
  <si>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</si>
  <si>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</si>
  <si>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</si>
  <si>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</si>
  <si>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</si>
  <si>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</si>
  <si>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</si>
  <si>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</si>
  <si>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</si>
  <si>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</si>
  <si>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</si>
  <si>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</si>
  <si>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</si>
  <si>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</si>
  <si>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</si>
  <si>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</si>
  <si>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</si>
  <si>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</si>
  <si>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</si>
  <si>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</si>
  <si>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</si>
  <si>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</si>
  <si>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</si>
  <si>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</si>
  <si>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</si>
  <si>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</si>
  <si>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</si>
  <si>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</si>
  <si>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</si>
  <si>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</si>
  <si>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</si>
  <si>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</si>
  <si>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</si>
  <si>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</si>
  <si>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</si>
  <si>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</si>
  <si>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</si>
  <si>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</si>
  <si>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</si>
  <si>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</si>
  <si>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</si>
  <si>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</si>
  <si>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</si>
  <si>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</si>
  <si>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</si>
  <si>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</si>
  <si>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</si>
  <si>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</si>
  <si>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</si>
  <si>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</si>
  <si>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</si>
  <si>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</si>
  <si>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</si>
  <si>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</si>
  <si>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</si>
  <si>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</si>
  <si>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</si>
  <si>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</si>
  <si>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</si>
  <si>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</si>
  <si>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</si>
  <si>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</si>
  <si>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</si>
  <si>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</si>
  <si>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</si>
  <si>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</si>
  <si>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</si>
  <si>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</si>
  <si>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</si>
  <si>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</si>
  <si>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</si>
  <si>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</si>
  <si>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</si>
  <si>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</si>
  <si>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</si>
  <si>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</si>
  <si>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</si>
  <si>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</si>
  <si>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</si>
  <si>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</si>
  <si>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</si>
  <si>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</si>
  <si>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</si>
  <si>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</si>
  <si>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</si>
  <si>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</si>
  <si>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</si>
  <si>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</si>
  <si>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</si>
  <si>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</si>
  <si>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</si>
  <si>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</si>
  <si>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</si>
  <si>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</si>
  <si>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</si>
  <si>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</si>
  <si>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</si>
  <si>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</si>
  <si>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</si>
  <si>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</si>
  <si>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</si>
  <si>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</si>
  <si>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</si>
  <si>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</si>
  <si>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</si>
  <si>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</si>
  <si>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</si>
  <si>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</si>
  <si>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</si>
  <si>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</si>
  <si>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</si>
  <si>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</si>
  <si>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</si>
  <si>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</si>
  <si>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</si>
  <si>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</si>
  <si>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</si>
  <si>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</si>
  <si>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</si>
  <si>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</si>
  <si>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</si>
  <si>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</si>
  <si>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</si>
  <si>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</si>
  <si>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</si>
  <si>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</si>
  <si>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</si>
  <si>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</si>
  <si>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</si>
  <si>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</si>
  <si>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</si>
  <si>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</si>
  <si>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</si>
  <si>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</si>
  <si>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</si>
  <si>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</si>
  <si>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</si>
  <si>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</si>
  <si>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</si>
  <si>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</si>
  <si>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</si>
  <si>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</si>
  <si>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</si>
  <si>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</si>
  <si>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</si>
  <si>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</si>
  <si>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</si>
  <si>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</si>
  <si>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</si>
  <si>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</si>
  <si>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</si>
  <si>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</si>
  <si>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</si>
  <si>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</si>
  <si>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</si>
  <si>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</si>
  <si>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</si>
  <si>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</si>
  <si>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</si>
  <si>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</si>
  <si>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</si>
  <si>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</si>
  <si>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</si>
  <si>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</si>
  <si>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</si>
  <si>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</si>
  <si>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</si>
  <si>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</si>
  <si>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</si>
  <si>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</si>
  <si>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</si>
  <si>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</si>
  <si>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</si>
  <si>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</si>
  <si>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</si>
  <si>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</si>
  <si>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</si>
  <si>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</si>
  <si>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</si>
  <si>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</si>
  <si>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</si>
  <si>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</si>
  <si>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</si>
  <si>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</si>
  <si>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</si>
  <si>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</si>
  <si>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</si>
  <si>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</si>
  <si>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</si>
  <si>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</si>
  <si>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</si>
  <si>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</si>
  <si>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</si>
  <si>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</si>
  <si>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</si>
  <si>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</si>
  <si>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</si>
  <si>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</si>
  <si>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</si>
  <si>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</si>
  <si>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</si>
  <si>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</si>
  <si>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</si>
  <si>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</si>
  <si>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</si>
  <si>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</si>
  <si>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</si>
  <si>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</si>
  <si>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</si>
  <si>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</si>
  <si>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</si>
  <si>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</si>
  <si>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</si>
  <si>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</si>
  <si>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</si>
  <si>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</si>
  <si>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</si>
  <si>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</si>
  <si>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</si>
  <si>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</si>
  <si>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</si>
  <si>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</si>
  <si>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</si>
  <si>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</si>
  <si>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</si>
  <si>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</si>
  <si>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</si>
  <si>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</si>
  <si>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</si>
  <si>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</si>
  <si>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</si>
  <si>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</si>
  <si>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</si>
  <si>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</si>
  <si>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</si>
  <si>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</si>
  <si>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</si>
  <si>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</si>
  <si>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</si>
  <si>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</si>
  <si>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</si>
  <si>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</si>
  <si>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</si>
  <si>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</si>
  <si>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</si>
  <si>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</si>
  <si>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</si>
  <si>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</si>
  <si>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</si>
  <si>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</si>
  <si>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</si>
  <si>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</si>
  <si>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</si>
  <si>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</si>
  <si>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</si>
  <si>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</si>
  <si>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</si>
  <si>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</si>
  <si>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</si>
  <si>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</si>
  <si>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</si>
  <si>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</si>
  <si>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</si>
  <si>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</si>
  <si>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</si>
  <si>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</si>
  <si>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</si>
  <si>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</si>
  <si>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</si>
  <si>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</si>
  <si>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</si>
  <si>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</si>
  <si>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</si>
  <si>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</si>
  <si>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</si>
  <si>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</si>
  <si>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</si>
  <si>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</si>
  <si>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</si>
  <si>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</si>
  <si>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</si>
  <si>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</si>
  <si>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</si>
  <si>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</si>
  <si>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</si>
  <si>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</si>
  <si>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</si>
  <si>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</si>
  <si>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</si>
  <si>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</si>
  <si>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</si>
  <si>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</si>
  <si>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</si>
  <si>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</si>
  <si>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</si>
  <si>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</si>
  <si>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</si>
  <si>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</si>
  <si>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</si>
  <si>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</si>
  <si>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</si>
  <si>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</si>
  <si>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</si>
  <si>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</si>
  <si>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</si>
  <si>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</si>
  <si>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</si>
  <si>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</si>
  <si>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</si>
  <si>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</si>
  <si>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</si>
  <si>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</si>
  <si>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</si>
  <si>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</si>
  <si>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</si>
  <si>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</si>
  <si>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</si>
  <si>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</si>
  <si>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</si>
  <si>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</si>
  <si>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</si>
  <si>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</si>
  <si>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</si>
  <si>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</si>
  <si>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</si>
  <si>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</si>
  <si>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</si>
  <si>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</si>
  <si>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</si>
  <si>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</si>
  <si>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</si>
  <si>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</si>
  <si>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</si>
  <si>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</si>
  <si>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</si>
  <si>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</si>
  <si>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</si>
  <si>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</si>
  <si>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</si>
  <si>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</si>
  <si>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</si>
  <si>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</si>
  <si>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</si>
  <si>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</si>
  <si>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</si>
  <si>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</si>
  <si>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</si>
  <si>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</si>
  <si>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</si>
  <si>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</si>
  <si>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</si>
  <si>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</si>
  <si>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</si>
  <si>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</si>
  <si>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</si>
  <si>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</si>
  <si>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</si>
  <si>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</si>
  <si>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</si>
  <si>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</si>
  <si>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</si>
  <si>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</si>
  <si>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</si>
  <si>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</si>
  <si>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</si>
  <si>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</si>
  <si>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</si>
  <si>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</si>
  <si>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</si>
  <si>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</si>
  <si>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</si>
  <si>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</si>
  <si>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</si>
  <si>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</si>
  <si>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</si>
  <si>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</si>
  <si>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</si>
  <si>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</si>
  <si>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</si>
  <si>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</si>
  <si>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</si>
  <si>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</si>
  <si>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</si>
  <si>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</si>
  <si>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</si>
  <si>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</si>
  <si>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</si>
  <si>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</si>
  <si>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</si>
  <si>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</si>
  <si>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</si>
  <si>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</si>
  <si>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</si>
  <si>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</si>
  <si>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</si>
  <si>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</si>
  <si>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</si>
  <si>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</si>
  <si>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</si>
  <si>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</si>
  <si>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</si>
  <si>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</si>
  <si>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</si>
  <si>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</si>
  <si>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</si>
  <si>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</si>
  <si>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</si>
  <si>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</si>
  <si>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</si>
  <si>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</si>
  <si>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</si>
  <si>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</si>
  <si>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</si>
  <si>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</si>
  <si>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</si>
  <si>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</si>
  <si>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</si>
  <si>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</si>
  <si>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</si>
  <si>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</si>
  <si>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</si>
  <si>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</si>
  <si>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</si>
  <si>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</si>
  <si>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</si>
  <si>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</si>
  <si>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</si>
  <si>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</si>
  <si>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</si>
  <si>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</si>
  <si>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</si>
  <si>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</si>
  <si>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</si>
  <si>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</si>
  <si>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</si>
  <si>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</si>
  <si>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</si>
  <si>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</si>
  <si>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</si>
  <si>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</si>
  <si>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</si>
  <si>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</si>
  <si>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</si>
  <si>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</si>
  <si>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</si>
  <si>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</si>
  <si>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</si>
  <si>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</si>
  <si>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</si>
  <si>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</si>
  <si>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</si>
  <si>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</si>
  <si>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</si>
  <si>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</si>
  <si>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</si>
  <si>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</si>
  <si>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</si>
  <si>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</si>
  <si>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</si>
  <si>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</si>
  <si>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</si>
  <si>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</si>
  <si>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</si>
  <si>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</si>
  <si>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</si>
  <si>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</si>
  <si>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</si>
  <si>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</si>
  <si>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</si>
  <si>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</si>
  <si>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</si>
  <si>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</si>
  <si>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</si>
  <si>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</si>
  <si>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</si>
  <si>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</si>
  <si>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</si>
  <si>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</si>
  <si>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</si>
  <si>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</si>
  <si>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</si>
  <si>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</si>
  <si>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</si>
  <si>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</si>
  <si>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</si>
  <si>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</si>
  <si>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</si>
  <si>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</si>
  <si>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</si>
  <si>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</si>
  <si>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</si>
  <si>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</si>
  <si>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</si>
  <si>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</si>
  <si>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</si>
  <si>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</si>
  <si>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</si>
  <si>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</si>
  <si>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</si>
  <si>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</si>
  <si>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</si>
  <si>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</si>
  <si>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</si>
  <si>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</si>
  <si>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</si>
  <si>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</si>
  <si>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</si>
  <si>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</si>
  <si>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</si>
  <si>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</si>
  <si>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</si>
  <si>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</si>
  <si>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</si>
  <si>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</si>
  <si>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</si>
  <si>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</si>
  <si>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</si>
  <si>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</si>
  <si>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</si>
  <si>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</si>
  <si>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</si>
  <si>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</si>
  <si>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</si>
  <si>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</si>
  <si>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</si>
  <si>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</si>
  <si>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</si>
  <si>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</si>
  <si>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</si>
  <si>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</si>
  <si>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</si>
  <si>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</si>
  <si>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</si>
  <si>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</si>
  <si>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</si>
  <si>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</si>
  <si>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</si>
  <si>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</si>
  <si>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</si>
  <si>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</si>
  <si>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</si>
  <si>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</si>
  <si>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</si>
  <si>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</si>
  <si>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</si>
  <si>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</si>
  <si>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</si>
  <si>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</si>
  <si>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</si>
  <si>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</si>
  <si>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</si>
  <si>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</si>
  <si>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</si>
  <si>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</si>
  <si>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</si>
  <si>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</si>
  <si>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</si>
  <si>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</si>
  <si>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</si>
  <si>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</si>
  <si>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</si>
  <si>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</si>
  <si>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</si>
  <si>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</si>
  <si>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</si>
  <si>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</si>
  <si>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</si>
  <si>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</si>
  <si>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</si>
  <si>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</si>
  <si>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</si>
  <si>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</si>
  <si>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</si>
  <si>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</si>
  <si>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</si>
  <si>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</si>
  <si>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</si>
  <si>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</si>
  <si>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</si>
  <si>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</si>
  <si>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</si>
  <si>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</si>
  <si>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</si>
  <si>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</si>
  <si>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</si>
  <si>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</si>
  <si>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</si>
  <si>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</si>
  <si>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</si>
  <si>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</si>
  <si>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</si>
  <si>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</si>
  <si>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</si>
  <si>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</si>
  <si>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</si>
  <si>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</si>
  <si>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</si>
  <si>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</si>
  <si>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</si>
  <si>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</si>
  <si>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</si>
  <si>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</si>
  <si>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</si>
  <si>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</si>
  <si>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</si>
  <si>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</si>
  <si>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</si>
  <si>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</si>
  <si>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</si>
  <si>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</si>
  <si>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</si>
  <si>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</si>
  <si>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</si>
  <si>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</si>
  <si>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</si>
  <si>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</si>
  <si>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</si>
  <si>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</si>
  <si>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</si>
  <si>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</si>
  <si>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</si>
  <si>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</si>
  <si>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</si>
  <si>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</si>
  <si>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</si>
  <si>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</si>
  <si>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</si>
  <si>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</si>
  <si>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</si>
  <si>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</si>
  <si>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</si>
  <si>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</si>
  <si>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</si>
  <si>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</si>
  <si>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</si>
  <si>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</si>
  <si>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</si>
  <si>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</si>
  <si>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</si>
  <si>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</si>
  <si>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</si>
  <si>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</si>
  <si>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</si>
  <si>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</si>
  <si>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</si>
  <si>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</si>
  <si>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</si>
  <si>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</si>
  <si>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</si>
  <si>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</si>
  <si>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</si>
  <si>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</si>
  <si>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</si>
  <si>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</si>
  <si>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</si>
  <si>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</si>
  <si>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</si>
  <si>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</si>
  <si>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</si>
  <si>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</si>
  <si>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</si>
  <si>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</si>
  <si>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</si>
  <si>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</si>
  <si>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</si>
  <si>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</si>
  <si>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</si>
  <si>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</si>
  <si>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</si>
  <si>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</si>
  <si>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</si>
  <si>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</si>
  <si>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</si>
  <si>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</si>
  <si>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</si>
  <si>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</si>
  <si>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</si>
  <si>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</si>
  <si>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</si>
  <si>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</si>
  <si>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</si>
  <si>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</si>
  <si>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</si>
  <si>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</si>
  <si>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</si>
  <si>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</si>
  <si>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</si>
  <si>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</si>
  <si>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</si>
  <si>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</si>
  <si>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</si>
  <si>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</si>
  <si>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</si>
  <si>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</si>
  <si>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</si>
  <si>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</si>
  <si>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</si>
  <si>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</si>
  <si>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</si>
  <si>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</si>
  <si>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</si>
  <si>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</si>
  <si>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</si>
  <si>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</si>
  <si>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</si>
  <si>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</si>
  <si>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</si>
  <si>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</si>
  <si>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</si>
  <si>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</si>
  <si>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</si>
  <si>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</si>
  <si>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</si>
  <si>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</si>
  <si>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</si>
  <si>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</si>
  <si>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</si>
  <si>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</si>
  <si>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</si>
  <si>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</si>
  <si>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</si>
  <si>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</si>
  <si>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</si>
  <si>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</si>
  <si>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</si>
  <si>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</si>
  <si>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</si>
  <si>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</si>
  <si>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</si>
  <si>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</si>
  <si>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</si>
  <si>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</si>
  <si>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</si>
  <si>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</si>
  <si>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</si>
  <si>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</si>
  <si>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</si>
  <si>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</si>
  <si>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</si>
  <si>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</si>
  <si>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</si>
  <si>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</si>
  <si>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</si>
  <si>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</si>
  <si>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</si>
  <si>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</si>
  <si>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</si>
  <si>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</si>
  <si>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</si>
  <si>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</si>
  <si>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</si>
  <si>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</si>
  <si>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</si>
  <si>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</si>
  <si>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</si>
  <si>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</si>
  <si>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</si>
  <si>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</si>
  <si>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</si>
  <si>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</si>
  <si>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</si>
  <si>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</si>
  <si>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</si>
  <si>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</si>
  <si>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</si>
  <si>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</si>
  <si>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</si>
  <si>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</si>
  <si>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</si>
  <si>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</si>
  <si>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</si>
  <si>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</si>
  <si>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</si>
  <si>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</si>
  <si>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</si>
  <si>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</si>
  <si>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</si>
  <si>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</si>
  <si>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</si>
  <si>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</si>
  <si>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</si>
  <si>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</si>
  <si>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</si>
  <si>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</si>
  <si>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</si>
  <si>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</si>
  <si>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</si>
  <si>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</si>
  <si>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</si>
  <si>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</si>
  <si>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</si>
  <si>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</si>
  <si>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</si>
  <si>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</si>
  <si>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</si>
  <si>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</si>
  <si>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</si>
  <si>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</si>
  <si>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</si>
  <si>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</si>
  <si>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</si>
  <si>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</si>
  <si>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</si>
  <si>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</si>
  <si>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</si>
  <si>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</si>
  <si>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</si>
  <si>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</si>
  <si>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</si>
  <si>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</si>
  <si>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</si>
  <si>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</si>
  <si>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</si>
  <si>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</si>
  <si>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</si>
  <si>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</si>
  <si>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</si>
  <si>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</si>
  <si>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</si>
  <si>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</si>
  <si>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</si>
  <si>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</si>
  <si>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</si>
  <si>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</si>
  <si>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</si>
  <si>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</si>
  <si>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</si>
  <si>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</si>
  <si>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</si>
  <si>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</si>
  <si>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</si>
  <si>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</si>
  <si>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</si>
  <si>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</si>
  <si>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</si>
  <si>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</si>
  <si>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</si>
  <si>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</si>
  <si>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</si>
  <si>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</si>
  <si>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</si>
  <si>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</si>
  <si>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</si>
  <si>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</si>
  <si>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</si>
  <si>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</si>
  <si>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</si>
  <si>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</si>
  <si>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</si>
  <si>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</si>
  <si>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</si>
  <si>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</si>
  <si>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</si>
  <si>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</si>
  <si>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</si>
  <si>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</si>
  <si>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</si>
  <si>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</si>
  <si>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</si>
  <si>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</si>
  <si>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</si>
  <si>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</si>
  <si>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</si>
  <si>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</si>
  <si>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</si>
  <si>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</si>
  <si>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</si>
  <si>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</si>
  <si>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</si>
  <si>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</si>
  <si>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</si>
  <si>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</si>
  <si>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</si>
  <si>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</si>
  <si>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</si>
  <si>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</si>
  <si>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</si>
  <si>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</si>
  <si>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</si>
  <si>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</si>
  <si>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</si>
  <si>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</si>
  <si>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</si>
  <si>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</si>
  <si>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</si>
  <si>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</si>
  <si>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</si>
  <si>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</si>
  <si>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</si>
  <si>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</si>
  <si>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</si>
  <si>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</si>
  <si>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</si>
  <si>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</si>
  <si>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</si>
  <si>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</si>
  <si>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</si>
  <si>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</si>
  <si>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</si>
  <si>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</si>
  <si>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</si>
  <si>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</si>
  <si>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</si>
  <si>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</si>
  <si>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</si>
  <si>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</si>
  <si>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</si>
  <si>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</si>
  <si>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</si>
  <si>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</si>
  <si>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</si>
  <si>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</si>
  <si>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</si>
  <si>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</si>
  <si>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</si>
  <si>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</si>
  <si>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</si>
  <si>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</si>
  <si>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</si>
  <si>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</si>
  <si>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</si>
  <si>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</si>
  <si>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</si>
  <si>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</si>
  <si>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</si>
  <si>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</si>
  <si>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</si>
  <si>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</si>
  <si>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</si>
  <si>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</si>
  <si>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</si>
  <si>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</si>
  <si>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</si>
  <si>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</si>
  <si>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</si>
  <si>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</si>
  <si>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</si>
  <si>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</si>
  <si>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</si>
  <si>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</si>
  <si>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</si>
  <si>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</si>
  <si>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</si>
  <si>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</si>
  <si>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</si>
  <si>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</si>
  <si>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</si>
  <si>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</si>
  <si>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</si>
  <si>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</si>
  <si>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</si>
  <si>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</si>
  <si>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</si>
  <si>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</si>
  <si>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</si>
  <si>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</si>
  <si>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</si>
  <si>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</si>
  <si>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</si>
  <si>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</si>
  <si>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</si>
  <si>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</si>
  <si>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</si>
  <si>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</si>
  <si>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</si>
  <si>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</si>
  <si>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</si>
  <si>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</si>
  <si>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</si>
  <si>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</si>
  <si>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</si>
  <si>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</si>
  <si>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</si>
  <si>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</si>
  <si>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</si>
  <si>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</si>
  <si>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</si>
  <si>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</si>
  <si>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</si>
  <si>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</si>
  <si>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</si>
  <si>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</si>
  <si>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</si>
  <si>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</si>
  <si>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</si>
  <si>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</si>
  <si>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</si>
  <si>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</si>
  <si>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</si>
  <si>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</si>
  <si>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</si>
  <si>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</si>
  <si>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</si>
  <si>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</si>
  <si>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</si>
  <si>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</si>
  <si>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</si>
  <si>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</si>
  <si>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</si>
  <si>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</si>
  <si>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</si>
  <si>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</si>
  <si>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</si>
  <si>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</si>
  <si>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</si>
  <si>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</si>
  <si>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</si>
  <si>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</si>
  <si>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</si>
  <si>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</si>
  <si>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</si>
  <si>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</si>
  <si>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</si>
  <si>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</si>
  <si>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</si>
  <si>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</si>
  <si>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</si>
  <si>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</si>
  <si>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</si>
  <si>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</si>
  <si>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</si>
  <si>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</si>
  <si>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</si>
  <si>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</si>
  <si>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</si>
  <si>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</si>
  <si>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</si>
  <si>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</si>
  <si>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</si>
  <si>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</si>
  <si>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</si>
  <si>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</si>
  <si>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</si>
  <si>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</si>
  <si>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</si>
  <si>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</si>
  <si>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</si>
  <si>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</si>
  <si>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</si>
  <si>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</si>
  <si>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</si>
  <si>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</si>
  <si>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</si>
  <si>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</si>
  <si>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</si>
  <si>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</si>
  <si>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</si>
  <si>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</si>
  <si>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</si>
  <si>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</si>
  <si>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</si>
  <si>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</si>
  <si>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</si>
  <si>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</si>
  <si>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</si>
  <si>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</si>
  <si>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</si>
  <si>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</si>
  <si>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</si>
  <si>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</si>
  <si>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</si>
  <si>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</si>
  <si>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</si>
  <si>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</si>
  <si>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</si>
  <si>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</si>
  <si>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</si>
  <si>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</si>
  <si>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</si>
  <si>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</si>
  <si>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</si>
  <si>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</si>
  <si>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</si>
  <si>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</si>
  <si>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</si>
  <si>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</si>
  <si>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</si>
  <si>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</si>
  <si>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</si>
  <si>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</si>
  <si>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</si>
  <si>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</si>
  <si>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</si>
  <si>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</si>
  <si>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</si>
  <si>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</si>
  <si>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</si>
  <si>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</si>
  <si>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</si>
  <si>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</si>
  <si>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</si>
  <si>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</si>
  <si>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</si>
  <si>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</si>
  <si>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</si>
  <si>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</si>
  <si>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</si>
  <si>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</si>
  <si>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</si>
  <si>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</si>
  <si>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</si>
  <si>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</si>
  <si>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</si>
  <si>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</si>
  <si>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</si>
  <si>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</si>
  <si>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</si>
  <si>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</si>
  <si>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</si>
  <si>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</si>
  <si>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</si>
  <si>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</si>
  <si>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</si>
  <si>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</si>
  <si>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</si>
  <si>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</si>
  <si>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</si>
  <si>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</si>
  <si>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</si>
  <si>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</si>
  <si>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</si>
  <si>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</si>
  <si>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</si>
  <si>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</si>
  <si>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</si>
  <si>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</si>
  <si>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</si>
  <si>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</si>
  <si>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</si>
  <si>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</si>
  <si>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</si>
  <si>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</si>
  <si>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</si>
  <si>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</si>
  <si>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</si>
  <si>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</si>
  <si>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</si>
  <si>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</si>
  <si>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</si>
  <si>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</si>
  <si>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</si>
  <si>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</si>
  <si>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</si>
  <si>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</si>
  <si>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</si>
  <si>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</si>
  <si>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</si>
  <si>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</si>
  <si>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</si>
  <si>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</si>
  <si>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</si>
  <si>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</si>
  <si>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</si>
  <si>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</si>
  <si>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</si>
  <si>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</si>
  <si>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</si>
  <si>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</si>
  <si>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</si>
  <si>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</si>
  <si>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</si>
  <si>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</si>
  <si>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</si>
  <si>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</si>
  <si>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</si>
  <si>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</si>
  <si>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</si>
  <si>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</si>
  <si>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</si>
  <si>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</si>
  <si>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</si>
  <si>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</si>
  <si>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</si>
  <si>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</si>
  <si>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</si>
  <si>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</si>
  <si>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</si>
  <si>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</si>
  <si>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</si>
  <si>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</si>
  <si>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</si>
  <si>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</si>
  <si>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</si>
  <si>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</si>
  <si>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</si>
  <si>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</si>
  <si>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</si>
  <si>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</si>
  <si>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</si>
  <si>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</si>
  <si>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</si>
  <si>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</si>
  <si>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</si>
  <si>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</si>
  <si>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</si>
  <si>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</si>
  <si>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</si>
  <si>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</si>
  <si>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</si>
  <si>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</si>
  <si>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</si>
  <si>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</si>
  <si>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</si>
  <si>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</si>
  <si>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</si>
  <si>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</si>
  <si>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</si>
  <si>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</si>
  <si>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</si>
  <si>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</si>
  <si>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</si>
  <si>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</si>
  <si>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</si>
  <si>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</si>
  <si>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</si>
  <si>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</si>
  <si>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</si>
  <si>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</si>
  <si>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</si>
  <si>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</si>
  <si>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</si>
  <si>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</si>
  <si>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</si>
  <si>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</si>
  <si>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</si>
  <si>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</si>
  <si>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</si>
  <si>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</si>
  <si>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</si>
  <si>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</si>
  <si>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</si>
  <si>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</si>
  <si>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</si>
  <si>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</si>
  <si>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</si>
  <si>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</si>
  <si>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</si>
  <si>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</si>
  <si>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</si>
  <si>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</si>
  <si>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</si>
  <si>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</si>
  <si>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</si>
  <si>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</si>
  <si>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</si>
  <si>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</si>
  <si>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</si>
  <si>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</si>
  <si>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</si>
  <si>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</si>
  <si>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</si>
  <si>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</si>
  <si>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</si>
  <si>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</si>
  <si>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</si>
  <si>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</si>
  <si>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</si>
  <si>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</si>
  <si>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</si>
  <si>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</si>
  <si>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</si>
  <si>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</si>
  <si>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</si>
  <si>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</si>
  <si>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</si>
  <si>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</si>
  <si>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</si>
  <si>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</si>
  <si>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</si>
  <si>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</si>
  <si>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</si>
  <si>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</si>
  <si>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</si>
  <si>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</si>
  <si>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</si>
  <si>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</si>
  <si>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</si>
  <si>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</si>
  <si>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</si>
  <si>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</si>
  <si>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</si>
  <si>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</si>
  <si>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</si>
  <si>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</si>
  <si>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</si>
  <si>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</si>
  <si>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</si>
  <si>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</si>
  <si>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</si>
  <si>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</si>
  <si>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</si>
  <si>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</si>
  <si>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</si>
  <si>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</si>
  <si>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</si>
  <si>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</si>
  <si>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</si>
  <si>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</si>
  <si>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</si>
  <si>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</si>
  <si>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</si>
  <si>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</si>
  <si>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</si>
  <si>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</si>
  <si>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</si>
  <si>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</si>
  <si>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</si>
  <si>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</si>
  <si>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</si>
  <si>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</si>
  <si>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</si>
  <si>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</si>
  <si>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</si>
  <si>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</si>
  <si>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</si>
  <si>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</si>
  <si>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</si>
  <si>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</si>
  <si>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</si>
  <si>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</si>
  <si>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</si>
  <si>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</si>
  <si>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</si>
  <si>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</si>
  <si>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</si>
  <si>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</si>
  <si>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</si>
  <si>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</si>
  <si>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</si>
  <si>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</si>
  <si>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</si>
  <si>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</si>
  <si>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</si>
  <si>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</si>
  <si>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</si>
  <si>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</si>
  <si>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</si>
  <si>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</si>
  <si>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</si>
  <si>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</si>
  <si>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</si>
  <si>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</si>
  <si>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</si>
  <si>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</si>
  <si>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</si>
  <si>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</si>
  <si>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</si>
  <si>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</si>
  <si>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</si>
  <si>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</si>
  <si>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</si>
  <si>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</si>
  <si>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</si>
  <si>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</si>
  <si>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</si>
  <si>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</si>
  <si>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</si>
  <si>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</si>
  <si>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</si>
  <si>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</si>
  <si>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</si>
  <si>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</si>
  <si>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</si>
  <si>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</si>
  <si>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</si>
  <si>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</si>
  <si>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</si>
  <si>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</si>
  <si>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</si>
  <si>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</si>
  <si>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</si>
  <si>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</si>
  <si>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</si>
  <si>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</si>
  <si>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</si>
  <si>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</si>
  <si>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</si>
  <si>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</si>
  <si>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</si>
  <si>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</si>
  <si>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</si>
  <si>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</si>
  <si>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</si>
  <si>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</si>
  <si>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</si>
  <si>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</si>
  <si>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</si>
  <si>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</si>
  <si>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</si>
  <si>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</si>
  <si>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</si>
  <si>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</si>
  <si>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</si>
  <si>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</si>
  <si>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</si>
  <si>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</si>
  <si>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</si>
  <si>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</si>
  <si>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</si>
  <si>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</si>
  <si>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</si>
  <si>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</si>
  <si>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</si>
  <si>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</si>
  <si>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</si>
  <si>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</si>
  <si>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</si>
  <si>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</si>
  <si>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</si>
  <si>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</si>
  <si>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</si>
  <si>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</si>
  <si>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</si>
  <si>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</si>
  <si>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</si>
  <si>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</si>
  <si>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</si>
  <si>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</si>
  <si>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</si>
  <si>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</si>
  <si>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</si>
  <si>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</si>
  <si>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</si>
  <si>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</si>
  <si>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</si>
  <si>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</si>
  <si>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</si>
  <si>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</si>
  <si>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</si>
  <si>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</si>
  <si>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</si>
  <si>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</si>
  <si>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</si>
  <si>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</si>
  <si>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</si>
  <si>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</si>
  <si>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</si>
  <si>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</si>
  <si>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</si>
  <si>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</si>
  <si>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</si>
  <si>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</si>
  <si>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</si>
  <si>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</si>
  <si>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</si>
  <si>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</si>
  <si>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</si>
  <si>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</si>
  <si>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</si>
  <si>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</si>
  <si>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</si>
  <si>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</si>
  <si>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</si>
  <si>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</si>
  <si>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</si>
  <si>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</si>
  <si>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</si>
  <si>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</si>
  <si>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</si>
  <si>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</si>
  <si>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</si>
  <si>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</si>
  <si>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</si>
  <si>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</si>
  <si>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</si>
  <si>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</si>
  <si>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</si>
  <si>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</si>
  <si>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</si>
  <si>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</si>
  <si>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</si>
  <si>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</si>
  <si>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</si>
  <si>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</si>
  <si>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</si>
  <si>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</si>
  <si>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</si>
  <si>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</si>
  <si>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</si>
  <si>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</si>
  <si>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</si>
  <si>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</si>
  <si>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</si>
  <si>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</si>
  <si>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</si>
  <si>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</si>
  <si>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</si>
  <si>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</si>
  <si>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</si>
  <si>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</si>
  <si>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</si>
  <si>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</si>
  <si>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</si>
  <si>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</si>
  <si>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</si>
  <si>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</si>
  <si>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</si>
  <si>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</si>
  <si>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</si>
  <si>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</si>
  <si>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</si>
  <si>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</si>
  <si>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</si>
  <si>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</si>
  <si>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</si>
  <si>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</si>
  <si>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</si>
  <si>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</si>
  <si>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</si>
  <si>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</si>
  <si>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</si>
  <si>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</si>
  <si>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</si>
  <si>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</si>
  <si>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</si>
  <si>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</si>
  <si>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</si>
  <si>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</si>
  <si>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</si>
  <si>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</si>
  <si>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</si>
  <si>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</si>
  <si>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</si>
  <si>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</si>
  <si>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</si>
  <si>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</si>
  <si>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</si>
  <si>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</si>
  <si>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</si>
  <si>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</si>
  <si>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</si>
  <si>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</si>
  <si>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</si>
  <si>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</si>
  <si>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</si>
  <si>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</si>
  <si>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</si>
  <si>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</si>
  <si>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</si>
  <si>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</si>
  <si>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</si>
  <si>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</si>
  <si>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</si>
  <si>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</si>
  <si>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</si>
  <si>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</si>
  <si>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</si>
  <si>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</si>
  <si>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</si>
  <si>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</si>
  <si>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</si>
  <si>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</si>
  <si>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</si>
  <si>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</si>
  <si>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</si>
  <si>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</si>
  <si>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</si>
  <si>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</si>
  <si>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</si>
  <si>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</si>
  <si>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</si>
  <si>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</si>
  <si>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</si>
  <si>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</si>
  <si>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</si>
  <si>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</si>
  <si>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</si>
  <si>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</si>
  <si>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</si>
  <si>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</si>
  <si>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</si>
  <si>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</si>
  <si>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</si>
  <si>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</si>
  <si>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</si>
  <si>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</si>
  <si>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</si>
  <si>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</si>
  <si>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</si>
  <si>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</si>
  <si>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</si>
  <si>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</si>
  <si>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</si>
  <si>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</si>
  <si>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</si>
  <si>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</si>
  <si>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</si>
  <si>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</si>
  <si>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</si>
  <si>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</si>
  <si>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</si>
  <si>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</si>
  <si>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</si>
  <si>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</si>
  <si>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</si>
  <si>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</si>
  <si>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</si>
  <si>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</si>
  <si>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</si>
  <si>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</si>
  <si>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</si>
  <si>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</si>
  <si>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</si>
  <si>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</si>
  <si>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</si>
  <si>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</si>
  <si>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</si>
  <si>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</si>
  <si>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</si>
  <si>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</si>
  <si>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</si>
  <si>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</si>
  <si>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</si>
  <si>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</si>
  <si>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</si>
  <si>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</si>
  <si>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</si>
  <si>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</si>
  <si>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</si>
  <si>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</si>
  <si>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</si>
  <si>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</si>
  <si>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</si>
  <si>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</si>
  <si>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</si>
  <si>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</si>
  <si>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</si>
  <si>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</si>
  <si>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</si>
  <si>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</si>
  <si>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</si>
  <si>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</si>
  <si>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</si>
  <si>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</si>
  <si>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</si>
  <si>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</si>
  <si>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</si>
  <si>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</si>
  <si>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</si>
  <si>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</si>
  <si>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</si>
  <si>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</si>
  <si>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</si>
  <si>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</si>
  <si>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</si>
  <si>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</si>
  <si>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</si>
  <si>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</si>
  <si>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</si>
  <si>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</si>
  <si>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</si>
  <si>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</si>
  <si>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</si>
  <si>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</si>
  <si>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</si>
  <si>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</si>
  <si>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</si>
  <si>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</si>
  <si>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</si>
  <si>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</si>
  <si>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</si>
  <si>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</si>
  <si>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</si>
  <si>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</si>
  <si>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</si>
  <si>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</si>
  <si>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</si>
  <si>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</si>
  <si>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</si>
  <si>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</si>
  <si>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</si>
  <si>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</si>
  <si>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</si>
  <si>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</si>
  <si>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</si>
  <si>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</si>
  <si>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</si>
  <si>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</si>
  <si>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</si>
  <si>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</si>
  <si>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</si>
  <si>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</si>
  <si>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</si>
  <si>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</si>
  <si>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</si>
  <si>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</si>
  <si>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</si>
  <si>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</si>
  <si>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</si>
  <si>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</si>
  <si>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</si>
  <si>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</si>
  <si>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</si>
  <si>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</si>
  <si>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</si>
  <si>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</si>
  <si>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</si>
  <si>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</si>
  <si>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</si>
  <si>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</si>
  <si>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</si>
  <si>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</si>
  <si>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</si>
  <si>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</si>
  <si>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</si>
  <si>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</si>
  <si>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</si>
  <si>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</si>
  <si>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</si>
  <si>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</si>
  <si>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</si>
  <si>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</si>
  <si>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</si>
  <si>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</si>
  <si>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</si>
  <si>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</si>
  <si>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</si>
  <si>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</si>
  <si>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</si>
  <si>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</si>
  <si>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</si>
  <si>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</si>
  <si>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</si>
  <si>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</si>
  <si>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</si>
  <si>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</si>
  <si>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</si>
  <si>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</si>
  <si>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</si>
  <si>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</si>
  <si>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</si>
  <si>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</si>
  <si>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</si>
  <si>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</si>
  <si>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</si>
  <si>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</si>
  <si>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</si>
  <si>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</si>
  <si>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</si>
  <si>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</si>
  <si>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</si>
  <si>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</si>
  <si>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</si>
  <si>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</si>
  <si>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</si>
  <si>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</si>
  <si>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</si>
  <si>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</si>
  <si>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</si>
  <si>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</si>
  <si>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</si>
  <si>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</si>
  <si>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</si>
  <si>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</si>
  <si>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</si>
  <si>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</si>
  <si>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</si>
  <si>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</si>
  <si>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</si>
  <si>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</si>
  <si>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</si>
  <si>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</si>
  <si>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</si>
  <si>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</si>
  <si>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</si>
  <si>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</si>
  <si>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</si>
  <si>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</si>
  <si>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</si>
  <si>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</si>
  <si>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</si>
  <si>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</si>
  <si>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</si>
  <si>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</si>
  <si>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</si>
  <si>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</si>
  <si>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</si>
  <si>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</si>
  <si>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</si>
  <si>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</si>
  <si>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</si>
  <si>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</si>
  <si>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</si>
  <si>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</si>
  <si>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</si>
  <si>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</si>
  <si>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</si>
  <si>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</si>
  <si>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</si>
  <si>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</si>
  <si>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</si>
  <si>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</si>
  <si>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</si>
  <si>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</si>
  <si>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</si>
  <si>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</si>
  <si>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</si>
  <si>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</si>
  <si>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</si>
  <si>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</si>
  <si>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</si>
  <si>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</si>
  <si>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</si>
  <si>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</si>
  <si>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</si>
  <si>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</si>
  <si>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</si>
  <si>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</si>
  <si>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</si>
  <si>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</si>
  <si>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</si>
  <si>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</si>
  <si>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</si>
  <si>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</si>
  <si>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</si>
  <si>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</si>
  <si>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</si>
  <si>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</si>
  <si>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</si>
  <si>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</si>
  <si>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</si>
  <si>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</si>
  <si>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</si>
  <si>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</si>
  <si>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</si>
  <si>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</si>
  <si>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</si>
  <si>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</si>
  <si>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</si>
  <si>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</si>
  <si>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</si>
  <si>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</si>
  <si>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</si>
  <si>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</si>
  <si>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</si>
  <si>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</si>
  <si>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</si>
  <si>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</si>
  <si>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</si>
  <si>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</si>
  <si>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</si>
  <si>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</si>
  <si>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</si>
  <si>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</si>
  <si>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</si>
  <si>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</si>
  <si>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</si>
  <si>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</si>
  <si>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</si>
  <si>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</si>
  <si>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</si>
  <si>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</si>
  <si>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</si>
  <si>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</si>
  <si>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</si>
  <si>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</si>
  <si>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</si>
  <si>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</si>
  <si>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</si>
  <si>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</si>
  <si>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</si>
  <si>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</si>
  <si>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</si>
  <si>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</si>
  <si>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</si>
  <si>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</si>
  <si>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</si>
  <si>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</si>
  <si>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</si>
  <si>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</si>
  <si>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</si>
  <si>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</si>
  <si>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</si>
  <si>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</si>
  <si>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</si>
  <si>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</si>
  <si>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</si>
  <si>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</si>
  <si>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</si>
  <si>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</si>
  <si>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</si>
  <si>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</si>
  <si>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</si>
  <si>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</si>
  <si>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</si>
  <si>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</si>
  <si>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</si>
  <si>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</si>
  <si>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</si>
  <si>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</si>
  <si>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</si>
  <si>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</si>
  <si>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</si>
  <si>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</si>
  <si>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</si>
  <si>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</si>
  <si>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</si>
  <si>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</si>
  <si>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</si>
  <si>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</si>
  <si>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</si>
  <si>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</si>
  <si>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</si>
  <si>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</si>
  <si>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</si>
  <si>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</si>
  <si>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</si>
  <si>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</si>
  <si>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</si>
  <si>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</si>
  <si>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</si>
  <si>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</si>
  <si>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</si>
  <si>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</si>
  <si>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</si>
  <si>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</si>
  <si>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</si>
  <si>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</si>
  <si>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</si>
  <si>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</si>
  <si>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</si>
  <si>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</si>
  <si>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</si>
  <si>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</si>
  <si>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</si>
  <si>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</si>
  <si>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</si>
  <si>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</si>
  <si>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</si>
  <si>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</si>
  <si>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</si>
  <si>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</si>
  <si>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</si>
  <si>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</si>
  <si>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</si>
  <si>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</si>
  <si>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</si>
  <si>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</si>
  <si>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</si>
  <si>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</si>
  <si>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</si>
  <si>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</si>
  <si>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</si>
  <si>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</si>
  <si>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</si>
  <si>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</si>
  <si>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</si>
  <si>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</si>
  <si>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</si>
  <si>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</si>
  <si>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</si>
  <si>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</si>
  <si>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</si>
  <si>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</si>
  <si>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</si>
  <si>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</si>
  <si>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</si>
  <si>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</si>
  <si>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</si>
  <si>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</si>
  <si>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</si>
  <si>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</si>
  <si>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</si>
  <si>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</si>
  <si>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</si>
  <si>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</si>
  <si>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</si>
  <si>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</si>
  <si>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</si>
  <si>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</si>
  <si>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</si>
  <si>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</si>
  <si>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</si>
  <si>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</si>
  <si>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</si>
  <si>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</si>
  <si>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</si>
  <si>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</si>
  <si>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</si>
  <si>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</si>
  <si>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</si>
  <si>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</si>
  <si>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</si>
  <si>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</si>
  <si>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</si>
  <si>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</si>
  <si>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</si>
  <si>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</si>
  <si>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</si>
  <si>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</si>
  <si>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</si>
  <si>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</si>
  <si>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</si>
  <si>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</si>
  <si>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</si>
  <si>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</si>
  <si>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</si>
  <si>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</si>
  <si>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</si>
  <si>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</si>
  <si>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</si>
  <si>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</si>
  <si>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</si>
  <si>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</si>
  <si>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</si>
  <si>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</si>
  <si>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</si>
  <si>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</si>
  <si>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</si>
  <si>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</si>
  <si>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</si>
  <si>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</si>
  <si>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</si>
  <si>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</si>
  <si>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</si>
  <si>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</si>
  <si>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</si>
  <si>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</si>
  <si>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</si>
  <si>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</si>
  <si>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</si>
  <si>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</si>
  <si>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</si>
  <si>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</si>
  <si>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</si>
  <si>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</si>
  <si>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</si>
  <si>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</si>
  <si>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</si>
  <si>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</si>
  <si>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</si>
  <si>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</si>
  <si>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</si>
  <si>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</si>
  <si>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</si>
  <si>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</si>
  <si>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</si>
  <si>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</si>
  <si>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</si>
  <si>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</si>
  <si>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</si>
  <si>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</si>
  <si>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</si>
  <si>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</si>
  <si>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</si>
  <si>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</si>
  <si>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</si>
  <si>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</si>
  <si>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</si>
  <si>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</si>
  <si>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</si>
  <si>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</si>
  <si>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</si>
  <si>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</si>
  <si>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</si>
  <si>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</si>
  <si>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</si>
  <si>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</si>
  <si>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</si>
  <si>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</si>
  <si>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</si>
  <si>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</si>
  <si>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</si>
  <si>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</si>
  <si>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</si>
  <si>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</si>
  <si>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</si>
  <si>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</si>
  <si>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</si>
  <si>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</si>
  <si>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</si>
  <si>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</si>
  <si>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</si>
  <si>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</si>
  <si>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</si>
  <si>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</si>
  <si>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</si>
  <si>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</si>
  <si>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</si>
  <si>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</si>
  <si>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</si>
  <si>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</si>
  <si>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</si>
  <si>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</si>
  <si>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</si>
  <si>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</si>
  <si>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</si>
  <si>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</si>
  <si>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</si>
  <si>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</si>
  <si>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</si>
  <si>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</si>
  <si>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</si>
  <si>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</si>
  <si>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</si>
  <si>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</si>
  <si>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</si>
  <si>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</si>
  <si>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</si>
  <si>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</si>
  <si>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</si>
  <si>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</si>
  <si>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</si>
  <si>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</si>
  <si>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</si>
  <si>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</si>
  <si>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</si>
  <si>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</si>
  <si>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</si>
  <si>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</si>
  <si>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</si>
  <si>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</si>
  <si>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</si>
  <si>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</si>
  <si>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</si>
  <si>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</si>
  <si>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</si>
  <si>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</si>
  <si>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</si>
  <si>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</si>
  <si>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</si>
  <si>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</si>
  <si>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</si>
  <si>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</si>
  <si>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</si>
  <si>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</si>
  <si>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</si>
  <si>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</si>
  <si>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</si>
  <si>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</si>
  <si>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</si>
  <si>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</si>
  <si>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</si>
  <si>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</si>
  <si>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</si>
  <si>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</si>
  <si>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</si>
  <si>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</si>
  <si>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</si>
  <si>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</si>
  <si>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</si>
  <si>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</si>
  <si>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</si>
  <si>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</si>
  <si>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</si>
  <si>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</si>
  <si>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</si>
  <si>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</si>
  <si>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</si>
  <si>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</si>
  <si>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</si>
  <si>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</si>
  <si>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</si>
  <si>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</si>
  <si>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</si>
  <si>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</si>
  <si>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</si>
  <si>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</si>
  <si>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</si>
  <si>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</si>
  <si>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</si>
  <si>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</si>
  <si>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</si>
  <si>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</si>
  <si>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</si>
  <si>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</si>
  <si>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</si>
  <si>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</si>
  <si>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</si>
  <si>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</si>
  <si>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</si>
  <si>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</si>
  <si>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</si>
  <si>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</si>
  <si>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</si>
  <si>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</si>
  <si>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</si>
  <si>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</si>
  <si>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</si>
  <si>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</si>
  <si>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</si>
  <si>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</si>
  <si>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</si>
  <si>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</si>
  <si>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</si>
  <si>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</si>
  <si>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</si>
  <si>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</si>
  <si>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</si>
  <si>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</si>
  <si>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</si>
  <si>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</si>
  <si>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</si>
  <si>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</si>
  <si>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</si>
  <si>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</si>
  <si>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</si>
  <si>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</si>
  <si>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</si>
  <si>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</si>
  <si>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</si>
  <si>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</si>
  <si>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</si>
  <si>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</si>
  <si>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</si>
  <si>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</si>
  <si>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</si>
  <si>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</si>
  <si>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</si>
  <si>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</si>
  <si>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</si>
  <si>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</si>
  <si>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</si>
  <si>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</si>
  <si>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</si>
  <si>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</si>
  <si>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</si>
  <si>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</si>
  <si>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</si>
  <si>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</si>
  <si>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</si>
  <si>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</si>
  <si>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</si>
  <si>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</si>
  <si>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</si>
  <si>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</si>
  <si>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</si>
  <si>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</si>
  <si>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</si>
  <si>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</si>
  <si>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</si>
  <si>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</si>
  <si>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</si>
  <si>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</si>
  <si>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</si>
  <si>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</si>
  <si>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</si>
  <si>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</si>
  <si>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</si>
  <si>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</si>
  <si>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</si>
  <si>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</si>
  <si>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</si>
  <si>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</si>
  <si>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</si>
  <si>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</si>
  <si>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</si>
  <si>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</si>
  <si>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</si>
  <si>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</si>
  <si>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</si>
  <si>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</si>
  <si>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</si>
  <si>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</si>
  <si>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</si>
  <si>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</si>
  <si>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</si>
  <si>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</si>
  <si>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</si>
  <si>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</si>
  <si>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</si>
  <si>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</si>
  <si>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</si>
  <si>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</si>
  <si>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</si>
  <si>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</si>
  <si>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</si>
  <si>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</si>
  <si>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</si>
  <si>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</si>
  <si>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</si>
  <si>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</si>
  <si>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</si>
  <si>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</si>
  <si>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</si>
  <si>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</si>
  <si>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</si>
  <si>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</si>
  <si>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</si>
  <si>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</si>
  <si>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</si>
  <si>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</si>
  <si>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</si>
  <si>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</si>
  <si>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</si>
  <si>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</si>
  <si>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</si>
  <si>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</si>
  <si>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</si>
  <si>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</si>
  <si>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</si>
  <si>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</si>
  <si>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</si>
  <si>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</si>
  <si>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</si>
  <si>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</si>
  <si>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</si>
  <si>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</si>
  <si>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</si>
  <si>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</si>
  <si>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</si>
  <si>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</si>
  <si>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</si>
  <si>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</si>
  <si>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</si>
  <si>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</si>
  <si>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</si>
  <si>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</si>
  <si>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</si>
  <si>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</si>
  <si>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</si>
  <si>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</si>
  <si>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</si>
  <si>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</si>
  <si>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</si>
  <si>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</si>
  <si>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</si>
  <si>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</si>
  <si>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</si>
  <si>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</si>
  <si>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</si>
  <si>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</si>
  <si>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</si>
  <si>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</si>
  <si>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</si>
  <si>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</si>
  <si>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</si>
  <si>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</si>
  <si>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</si>
  <si>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</si>
  <si>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</si>
  <si>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</si>
  <si>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</si>
  <si>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</si>
  <si>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</si>
  <si>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</si>
  <si>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</si>
  <si>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</si>
  <si>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</si>
  <si>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</si>
  <si>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</si>
  <si>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</si>
  <si>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</si>
  <si>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</si>
  <si>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</si>
  <si>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</si>
  <si>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</si>
  <si>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</si>
  <si>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</si>
  <si>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</si>
  <si>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</si>
  <si>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</si>
  <si>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</si>
  <si>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</si>
  <si>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</si>
  <si>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</si>
  <si>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</si>
  <si>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</si>
  <si>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</si>
  <si>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</si>
  <si>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</si>
  <si>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</si>
  <si>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</si>
  <si>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</si>
  <si>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</si>
  <si>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</si>
  <si>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</si>
  <si>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</si>
  <si>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</si>
  <si>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</si>
  <si>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</si>
  <si>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</si>
  <si>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</si>
  <si>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</si>
  <si>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</si>
  <si>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</si>
  <si>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</si>
  <si>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</si>
  <si>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</si>
  <si>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</si>
  <si>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</si>
  <si>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</si>
  <si>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</si>
  <si>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</si>
  <si>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</si>
  <si>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</si>
  <si>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</si>
  <si>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</si>
  <si>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</si>
  <si>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</si>
  <si>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</si>
  <si>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</si>
  <si>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</si>
  <si>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</si>
  <si>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</si>
  <si>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</si>
  <si>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</si>
  <si>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</si>
  <si>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</si>
  <si>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</si>
  <si>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</si>
  <si>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</si>
  <si>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</si>
  <si>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</si>
  <si>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</si>
  <si>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</si>
  <si>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</si>
  <si>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</si>
  <si>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</si>
  <si>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</si>
  <si>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</si>
  <si>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</si>
  <si>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</si>
  <si>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</si>
  <si>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</si>
  <si>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</si>
  <si>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</si>
  <si>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</si>
  <si>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</si>
  <si>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</si>
  <si>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</si>
  <si>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</si>
  <si>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</si>
  <si>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</si>
  <si>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</si>
  <si>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</si>
  <si>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</si>
  <si>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</si>
  <si>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</si>
  <si>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</si>
  <si>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</si>
  <si>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</si>
  <si>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</si>
  <si>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</si>
  <si>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</si>
  <si>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</si>
  <si>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</si>
  <si>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</si>
  <si>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</si>
  <si>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</si>
  <si>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</si>
  <si>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</si>
  <si>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</si>
  <si>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</si>
  <si>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</si>
  <si>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</si>
  <si>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</si>
  <si>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</si>
  <si>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</si>
  <si>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</si>
  <si>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</si>
  <si>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</si>
  <si>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</si>
  <si>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</si>
  <si>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</si>
  <si>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</si>
  <si>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</si>
  <si>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</si>
  <si>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</si>
  <si>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</si>
  <si>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</si>
  <si>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</si>
  <si>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</si>
  <si>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</si>
  <si>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</si>
  <si>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</si>
  <si>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</si>
  <si>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</si>
  <si>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</si>
  <si>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</si>
  <si>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</si>
  <si>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</si>
  <si>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</si>
  <si>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</si>
  <si>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</si>
  <si>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</si>
  <si>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</si>
  <si>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</si>
  <si>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</si>
  <si>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</si>
  <si>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</si>
  <si>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</si>
  <si>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</si>
  <si>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</si>
  <si>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</si>
  <si>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</si>
  <si>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</si>
  <si>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</si>
  <si>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</si>
  <si>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</si>
  <si>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</si>
  <si>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</si>
  <si>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</si>
  <si>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</si>
  <si>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</si>
  <si>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</si>
  <si>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</si>
  <si>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</si>
  <si>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</si>
  <si>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</si>
  <si>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</si>
  <si>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</si>
  <si>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</si>
  <si>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</si>
  <si>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</si>
  <si>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</si>
  <si>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</si>
  <si>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</si>
  <si>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</si>
  <si>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</si>
  <si>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</si>
  <si>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</si>
  <si>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</si>
  <si>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</si>
  <si>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</si>
  <si>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</si>
  <si>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</si>
  <si>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</si>
  <si>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</si>
  <si>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</si>
  <si>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</si>
  <si>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</si>
  <si>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</si>
  <si>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</si>
  <si>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</si>
  <si>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</si>
  <si>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</si>
  <si>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</si>
  <si>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</si>
  <si>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</si>
  <si>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</si>
  <si>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</si>
  <si>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</si>
  <si>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</si>
  <si>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</si>
  <si>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</si>
  <si>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</si>
  <si>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</si>
  <si>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</si>
  <si>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</si>
  <si>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</si>
  <si>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</si>
  <si>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</si>
  <si>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</si>
  <si>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</si>
  <si>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</si>
  <si>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</si>
  <si>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</si>
  <si>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</si>
  <si>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</si>
  <si>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</si>
  <si>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</si>
  <si>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</si>
  <si>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</si>
  <si>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</si>
  <si>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</si>
  <si>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</si>
  <si>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</si>
  <si>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</si>
  <si>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</si>
  <si>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</si>
  <si>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</si>
  <si>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</si>
  <si>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</si>
  <si>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</si>
  <si>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</si>
  <si>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</si>
  <si>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</si>
  <si>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</si>
  <si>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</si>
  <si>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</si>
  <si>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</si>
  <si>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</si>
  <si>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</si>
  <si>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</si>
  <si>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</si>
  <si>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</si>
  <si>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</si>
  <si>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</si>
  <si>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</si>
  <si>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</si>
  <si>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</si>
  <si>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</si>
  <si>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</si>
  <si>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</si>
  <si>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</si>
  <si>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</si>
  <si>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</si>
  <si>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</si>
  <si>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</si>
  <si>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</si>
  <si>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</si>
  <si>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</si>
  <si>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</si>
  <si>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</si>
  <si>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</si>
  <si>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</si>
  <si>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</si>
  <si>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</si>
  <si>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</si>
  <si>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</si>
  <si>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</si>
  <si>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</si>
  <si>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</si>
  <si>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</si>
  <si>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</si>
  <si>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</si>
  <si>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</si>
  <si>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</si>
  <si>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</si>
  <si>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</si>
  <si>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</si>
  <si>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</si>
  <si>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</si>
  <si>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</si>
  <si>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</si>
  <si>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</si>
  <si>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</si>
  <si>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</si>
  <si>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</si>
  <si>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</si>
  <si>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</si>
  <si>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</si>
  <si>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</si>
  <si>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</si>
  <si>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</si>
  <si>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</si>
  <si>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</si>
  <si>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</si>
  <si>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</si>
  <si>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</si>
  <si>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</si>
  <si>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</si>
  <si>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</si>
  <si>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</si>
  <si>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</si>
  <si>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</si>
  <si>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</si>
  <si>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</si>
  <si>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</si>
  <si>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</si>
  <si>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</si>
  <si>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</si>
  <si>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</si>
  <si>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</si>
  <si>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</si>
  <si>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</si>
  <si>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</si>
  <si>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</si>
  <si>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</si>
  <si>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</si>
  <si>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</si>
  <si>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</si>
  <si>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</si>
  <si>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</si>
  <si>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</si>
  <si>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</si>
  <si>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</si>
  <si>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</si>
  <si>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</si>
  <si>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</si>
  <si>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</si>
  <si>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</si>
  <si>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</si>
  <si>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</si>
  <si>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</si>
  <si>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</si>
  <si>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</si>
  <si>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</si>
  <si>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</si>
  <si>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</si>
  <si>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</si>
  <si>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</si>
  <si>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</si>
  <si>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</si>
  <si>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</si>
  <si>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</si>
  <si>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</si>
  <si>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</si>
  <si>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</si>
  <si>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</si>
  <si>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</si>
  <si>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</si>
  <si>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</si>
  <si>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</si>
  <si>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</si>
  <si>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</si>
  <si>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</si>
  <si>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</si>
  <si>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</si>
  <si>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</si>
  <si>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</si>
  <si>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</si>
  <si>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</si>
  <si>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</si>
  <si>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</si>
  <si>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</si>
  <si>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</si>
  <si>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</si>
  <si>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</si>
  <si>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</si>
  <si>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</si>
  <si>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</si>
  <si>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</si>
  <si>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</si>
  <si>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</si>
  <si>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</si>
  <si>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</si>
  <si>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</si>
  <si>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</si>
  <si>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</si>
  <si>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</si>
  <si>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</si>
  <si>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</si>
  <si>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</si>
  <si>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</si>
  <si>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</si>
  <si>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</si>
  <si>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</si>
  <si>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</si>
  <si>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</si>
  <si>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</si>
  <si>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</si>
  <si>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</si>
  <si>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</si>
  <si>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</si>
  <si>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</si>
  <si>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</si>
  <si>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</si>
  <si>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</si>
  <si>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</si>
  <si>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</si>
  <si>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</si>
  <si>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</si>
  <si>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</si>
  <si>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</si>
  <si>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</si>
  <si>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</si>
  <si>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</si>
  <si>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</si>
  <si>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</si>
  <si>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</si>
  <si>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</si>
  <si>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</si>
  <si>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</si>
  <si>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</si>
  <si>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</si>
  <si>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</si>
  <si>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</si>
  <si>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</si>
  <si>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</si>
  <si>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</si>
  <si>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</si>
  <si>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</si>
  <si>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</si>
  <si>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</si>
  <si>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</si>
  <si>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</si>
  <si>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</si>
  <si>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</si>
  <si>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</si>
  <si>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</si>
  <si>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</si>
  <si>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</si>
  <si>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</si>
  <si>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</si>
  <si>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</si>
  <si>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</si>
  <si>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</si>
  <si>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</si>
  <si>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</si>
  <si>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</si>
  <si>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</si>
  <si>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</si>
  <si>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</si>
  <si>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</si>
  <si>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</si>
  <si>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</si>
  <si>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</si>
  <si>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</si>
  <si>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</si>
  <si>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</si>
  <si>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</si>
  <si>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</si>
  <si>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</si>
  <si>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</si>
  <si>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</si>
  <si>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</si>
  <si>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</si>
  <si>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</si>
  <si>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</si>
  <si>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</si>
  <si>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</si>
  <si>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</si>
  <si>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</si>
  <si>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</si>
  <si>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</si>
  <si>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</si>
  <si>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</si>
  <si>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</si>
  <si>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</si>
  <si>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</si>
  <si>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</si>
  <si>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</si>
  <si>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</si>
  <si>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</si>
  <si>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</si>
  <si>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</si>
  <si>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</si>
  <si>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</si>
  <si>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</si>
  <si>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</si>
  <si>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</si>
  <si>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</si>
  <si>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</si>
  <si>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</si>
  <si>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</si>
  <si>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</si>
  <si>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</si>
  <si>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</si>
  <si>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</si>
  <si>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</si>
  <si>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</si>
  <si>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</si>
  <si>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</si>
  <si>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</si>
  <si>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</si>
  <si>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</si>
  <si>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</si>
  <si>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</si>
  <si>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</si>
  <si>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</si>
  <si>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</si>
  <si>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</si>
  <si>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</si>
  <si>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</si>
  <si>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</si>
  <si>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</si>
  <si>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</si>
  <si>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</si>
  <si>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</si>
  <si>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</si>
  <si>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</si>
  <si>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</si>
  <si>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</si>
  <si>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</si>
  <si>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</si>
  <si>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</si>
  <si>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</si>
  <si>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</si>
  <si>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</si>
  <si>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</si>
  <si>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</si>
  <si>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</si>
  <si>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</si>
  <si>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</si>
  <si>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</si>
  <si>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</si>
  <si>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</si>
  <si>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</si>
  <si>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</si>
  <si>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</si>
  <si>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</si>
  <si>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</si>
  <si>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</si>
  <si>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</si>
  <si>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</si>
  <si>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</si>
  <si>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</si>
  <si>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</si>
  <si>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</si>
  <si>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</si>
  <si>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</si>
  <si>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</si>
  <si>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</si>
  <si>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</si>
  <si>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</si>
  <si>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</si>
  <si>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</si>
  <si>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</si>
  <si>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</si>
  <si>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</si>
  <si>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</si>
  <si>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</si>
  <si>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</si>
  <si>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</si>
  <si>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</si>
  <si>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</si>
  <si>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</si>
  <si>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</si>
  <si>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</si>
  <si>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</si>
  <si>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</si>
  <si>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</si>
  <si>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</si>
  <si>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</si>
  <si>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</si>
  <si>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</si>
  <si>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</si>
  <si>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</si>
  <si>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</si>
  <si>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</si>
  <si>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</si>
  <si>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</si>
  <si>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</si>
  <si>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</si>
  <si>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</si>
  <si>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</si>
  <si>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</si>
  <si>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</si>
  <si>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</si>
  <si>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</si>
  <si>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</si>
  <si>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</si>
  <si>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</si>
  <si>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</si>
  <si>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</si>
  <si>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</si>
  <si>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</si>
  <si>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</si>
  <si>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</si>
  <si>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</si>
  <si>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</si>
  <si>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</si>
  <si>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</si>
  <si>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</si>
  <si>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</si>
  <si>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</si>
  <si>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</si>
  <si>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</si>
  <si>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</si>
  <si>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</si>
  <si>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</si>
  <si>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</si>
  <si>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</si>
  <si>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</si>
  <si>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</si>
  <si>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</si>
  <si>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</si>
  <si>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</si>
  <si>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</si>
  <si>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</si>
  <si>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</si>
  <si>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</si>
  <si>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</si>
  <si>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</si>
  <si>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</si>
  <si>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</si>
  <si>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</si>
  <si>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</si>
  <si>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</si>
  <si>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</si>
  <si>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</si>
  <si>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</si>
  <si>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</si>
  <si>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</si>
  <si>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</si>
  <si>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</si>
  <si>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</si>
  <si>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</si>
  <si>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</si>
  <si>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</si>
  <si>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</si>
  <si>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</si>
  <si>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</si>
  <si>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</si>
  <si>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</si>
  <si>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</si>
  <si>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</si>
  <si>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</si>
  <si>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</si>
  <si>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</si>
  <si>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</si>
  <si>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</si>
  <si>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</si>
  <si>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</si>
  <si>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</si>
  <si>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</si>
  <si>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</si>
  <si>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</si>
  <si>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</si>
  <si>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</si>
  <si>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</si>
  <si>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</si>
  <si>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</si>
  <si>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</si>
  <si>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</si>
  <si>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</si>
  <si>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</si>
  <si>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</si>
  <si>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</si>
  <si>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</si>
  <si>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</si>
  <si>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</si>
  <si>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</si>
  <si>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</si>
  <si>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</si>
  <si>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</si>
  <si>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</si>
  <si>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</si>
  <si>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</si>
  <si>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</si>
  <si>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</si>
  <si>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</si>
  <si>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</si>
  <si>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</si>
  <si>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</si>
  <si>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</si>
  <si>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</si>
  <si>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</si>
  <si>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</si>
  <si>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</si>
  <si>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</si>
  <si>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</si>
  <si>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</si>
  <si>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</si>
  <si>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</si>
  <si>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</si>
  <si>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</si>
  <si>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</si>
  <si>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</si>
  <si>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</si>
  <si>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</si>
  <si>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</si>
  <si>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</si>
  <si>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</si>
  <si>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</si>
  <si>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</si>
  <si>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</si>
  <si>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</si>
  <si>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</si>
  <si>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</si>
  <si>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</si>
  <si>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</si>
  <si>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</si>
  <si>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</si>
  <si>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</si>
  <si>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</si>
  <si>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</si>
  <si>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</si>
  <si>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</si>
  <si>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</si>
  <si>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</si>
  <si>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</si>
  <si>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</si>
  <si>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</si>
  <si>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</si>
  <si>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</si>
  <si>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</si>
  <si>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</si>
  <si>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</si>
  <si>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</si>
  <si>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</si>
  <si>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</si>
  <si>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</si>
  <si>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</si>
  <si>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</si>
  <si>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</si>
  <si>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</si>
  <si>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</si>
  <si>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</si>
  <si>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</si>
  <si>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</si>
  <si>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</si>
  <si>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</si>
  <si>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</si>
  <si>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</si>
  <si>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</si>
  <si>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</si>
  <si>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</si>
  <si>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</si>
  <si>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</si>
  <si>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</si>
  <si>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</si>
  <si>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</si>
  <si>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</si>
  <si>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</si>
  <si>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</si>
  <si>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</si>
  <si>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</si>
  <si>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</si>
  <si>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</si>
  <si>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</si>
  <si>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</si>
  <si>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</si>
  <si>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</si>
  <si>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</si>
  <si>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</si>
  <si>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</si>
  <si>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</si>
  <si>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</si>
  <si>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</si>
  <si>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</si>
  <si>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</si>
  <si>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</si>
  <si>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</si>
  <si>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</si>
  <si>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</si>
  <si>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</si>
  <si>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</si>
  <si>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</si>
  <si>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</si>
  <si>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</si>
  <si>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</si>
  <si>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</si>
  <si>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</si>
  <si>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</si>
  <si>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</si>
  <si>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</si>
  <si>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</si>
  <si>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</si>
  <si>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</si>
  <si>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</si>
  <si>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</si>
  <si>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</si>
  <si>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</si>
  <si>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</si>
  <si>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</si>
  <si>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</si>
  <si>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</si>
  <si>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</si>
  <si>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</si>
  <si>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</si>
  <si>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</si>
  <si>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</si>
  <si>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</si>
  <si>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</si>
  <si>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</si>
  <si>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</si>
  <si>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</si>
  <si>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</si>
  <si>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</si>
  <si>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</si>
  <si>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</si>
  <si>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</si>
  <si>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</si>
  <si>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</si>
  <si>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</si>
  <si>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</si>
  <si>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</si>
  <si>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</si>
  <si>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</si>
  <si>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</si>
  <si>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</si>
  <si>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</si>
  <si>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</si>
  <si>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</si>
  <si>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</si>
  <si>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</si>
  <si>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</si>
  <si>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</si>
  <si>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</si>
  <si>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</si>
  <si>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</si>
  <si>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</si>
  <si>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</si>
  <si>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</si>
  <si>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</si>
  <si>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</si>
  <si>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</si>
  <si>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</si>
  <si>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</si>
  <si>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</si>
  <si>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</si>
  <si>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</si>
  <si>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</si>
  <si>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</si>
  <si>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</si>
  <si>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</si>
  <si>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</si>
  <si>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</si>
  <si>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</si>
  <si>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</si>
  <si>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</si>
  <si>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</si>
  <si>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</si>
  <si>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</si>
  <si>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</si>
  <si>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</si>
  <si>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</si>
  <si>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</si>
  <si>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</si>
  <si>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</si>
  <si>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</si>
  <si>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</si>
  <si>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</si>
  <si>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</si>
  <si>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</si>
  <si>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</si>
  <si>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</si>
  <si>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</si>
  <si>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</si>
  <si>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</si>
  <si>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</si>
  <si>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</si>
  <si>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</si>
  <si>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</si>
  <si>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</si>
  <si>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</si>
  <si>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</si>
  <si>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</si>
  <si>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</si>
  <si>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</si>
  <si>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</si>
  <si>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</si>
  <si>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</si>
  <si>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</si>
  <si>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</si>
  <si>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</si>
  <si>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</si>
  <si>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</si>
  <si>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</si>
  <si>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</si>
  <si>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</si>
  <si>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</si>
  <si>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</si>
  <si>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</si>
  <si>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</si>
  <si>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</si>
  <si>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</si>
  <si>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</si>
  <si>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</si>
  <si>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</si>
  <si>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</si>
  <si>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</si>
  <si>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</si>
  <si>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</si>
  <si>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</si>
  <si>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</si>
  <si>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</si>
  <si>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</si>
  <si>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</si>
  <si>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</si>
  <si>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</si>
  <si>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</si>
  <si>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</si>
  <si>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</si>
  <si>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</si>
  <si>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</si>
  <si>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</si>
  <si>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</si>
  <si>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</si>
  <si>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</si>
  <si>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</si>
  <si>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</si>
  <si>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</si>
  <si>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</si>
  <si>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</si>
  <si>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</si>
  <si>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</si>
  <si>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</si>
  <si>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</si>
  <si>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</si>
  <si>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</si>
  <si>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</si>
  <si>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</si>
  <si>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</si>
  <si>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</si>
  <si>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</si>
  <si>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</si>
  <si>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</si>
  <si>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</si>
  <si>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</si>
  <si>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</si>
  <si>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</si>
  <si>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</si>
  <si>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</si>
  <si>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</si>
  <si>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</si>
  <si>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</si>
  <si>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</si>
  <si>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</si>
  <si>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</si>
  <si>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</si>
  <si>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</si>
  <si>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</si>
  <si>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</si>
  <si>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</si>
  <si>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</si>
  <si>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</si>
  <si>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</si>
  <si>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</si>
  <si>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</si>
  <si>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</si>
  <si>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</si>
  <si>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</si>
  <si>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</si>
  <si>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</si>
  <si>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</si>
  <si>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</si>
  <si>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</si>
  <si>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</si>
  <si>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</si>
  <si>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</si>
  <si>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</si>
  <si>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</si>
  <si>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</si>
  <si>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</si>
  <si>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</si>
  <si>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</si>
  <si>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</si>
  <si>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</si>
  <si>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</si>
  <si>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</si>
  <si>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</si>
  <si>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</si>
  <si>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</si>
  <si>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</si>
  <si>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</si>
  <si>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</si>
  <si>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</si>
  <si>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</si>
  <si>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</si>
  <si>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</si>
  <si>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</si>
  <si>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</si>
  <si>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</si>
  <si>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</si>
  <si>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</si>
  <si>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</si>
  <si>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</si>
  <si>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</si>
  <si>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</si>
  <si>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</si>
  <si>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</si>
  <si>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</si>
  <si>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</si>
  <si>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</si>
  <si>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</si>
  <si>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</si>
  <si>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</si>
  <si>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</si>
  <si>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</si>
  <si>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</si>
  <si>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</si>
  <si>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</si>
  <si>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</si>
  <si>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</si>
  <si>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</si>
  <si>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</si>
  <si>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</si>
  <si>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</si>
  <si>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</si>
  <si>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</si>
  <si>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</si>
  <si>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</si>
  <si>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</si>
  <si>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</si>
  <si>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</si>
  <si>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</si>
  <si>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</si>
  <si>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</si>
  <si>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</si>
  <si>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</si>
  <si>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</si>
  <si>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</si>
  <si>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</si>
  <si>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</si>
  <si>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</si>
  <si>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</si>
  <si>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</si>
  <si>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</si>
  <si>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</si>
  <si>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</si>
  <si>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</si>
  <si>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</si>
  <si>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</si>
  <si>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</si>
  <si>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</si>
  <si>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</si>
  <si>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</si>
  <si>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</si>
  <si>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</si>
  <si>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</si>
  <si>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</si>
  <si>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</si>
  <si>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</si>
  <si>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</si>
  <si>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</si>
  <si>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</si>
  <si>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</si>
  <si>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</si>
  <si>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</si>
  <si>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</si>
  <si>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</si>
  <si>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</si>
  <si>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</si>
  <si>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</si>
  <si>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</si>
  <si>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</si>
  <si>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</si>
  <si>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</si>
  <si>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</si>
  <si>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</si>
  <si>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</si>
  <si>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</si>
  <si>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</si>
  <si>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</si>
  <si>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</si>
  <si>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</si>
  <si>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</si>
  <si>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</si>
  <si>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</si>
  <si>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</si>
  <si>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</si>
  <si>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</si>
  <si>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</si>
  <si>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</si>
  <si>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</si>
  <si>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</si>
  <si>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</si>
  <si>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</si>
  <si>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</si>
  <si>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</si>
  <si>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</si>
  <si>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</si>
  <si>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</si>
  <si>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</si>
  <si>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</si>
  <si>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</si>
  <si>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</si>
  <si>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</si>
  <si>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</si>
  <si>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</si>
  <si>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</si>
  <si>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</si>
  <si>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</si>
  <si>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</si>
  <si>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</si>
  <si>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</si>
  <si>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</si>
  <si>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</si>
  <si>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</si>
  <si>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</si>
  <si>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</si>
  <si>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</si>
  <si>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</si>
  <si>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</si>
  <si>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</si>
  <si>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</si>
  <si>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</si>
  <si>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</si>
  <si>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</si>
  <si>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</si>
  <si>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</si>
  <si>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</si>
  <si>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</si>
  <si>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</si>
  <si>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</si>
  <si>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</si>
  <si>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</si>
  <si>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</si>
  <si>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</si>
  <si>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</si>
  <si>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</si>
  <si>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</si>
  <si>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</si>
  <si>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</si>
  <si>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</si>
  <si>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</si>
  <si>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</si>
  <si>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</si>
  <si>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</si>
  <si>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</si>
  <si>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</si>
  <si>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</si>
  <si>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</si>
  <si>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</si>
  <si>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</si>
  <si>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</si>
  <si>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</si>
  <si>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</si>
  <si>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</si>
  <si>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</si>
  <si>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</si>
  <si>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</si>
  <si>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</si>
  <si>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</si>
  <si>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</si>
  <si>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</si>
  <si>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</si>
  <si>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</si>
  <si>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</si>
  <si>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</si>
  <si>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</si>
  <si>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</si>
  <si>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</si>
  <si>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</si>
  <si>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</si>
  <si>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</si>
  <si>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</si>
  <si>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</si>
  <si>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</si>
  <si>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</si>
  <si>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</si>
  <si>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</si>
  <si>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</si>
  <si>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</si>
  <si>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</si>
  <si>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</si>
  <si>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</si>
  <si>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</si>
  <si>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</si>
  <si>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</si>
  <si>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</si>
  <si>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</si>
  <si>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</si>
  <si>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</si>
  <si>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</si>
  <si>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</si>
  <si>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</si>
  <si>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</si>
  <si>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</si>
  <si>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</si>
  <si>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</si>
  <si>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</si>
  <si>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</si>
  <si>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</si>
  <si>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</si>
  <si>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</si>
  <si>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</si>
  <si>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</si>
  <si>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</si>
  <si>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</si>
  <si>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</si>
  <si>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</si>
  <si>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</si>
  <si>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</si>
  <si>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</si>
  <si>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</si>
  <si>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</si>
  <si>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</si>
  <si>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</si>
  <si>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</si>
  <si>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</si>
  <si>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</si>
  <si>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</si>
  <si>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</si>
  <si>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</si>
  <si>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</si>
  <si>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</si>
  <si>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</si>
  <si>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</si>
  <si>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</si>
  <si>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</si>
  <si>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</si>
  <si>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</si>
  <si>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</si>
  <si>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</si>
  <si>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</si>
  <si>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</si>
  <si>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</si>
  <si>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</si>
  <si>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</si>
  <si>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</si>
  <si>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</si>
  <si>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</si>
  <si>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</si>
  <si>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</si>
  <si>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</si>
  <si>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</si>
  <si>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</si>
  <si>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</si>
  <si>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</si>
  <si>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</si>
  <si>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</si>
  <si>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</si>
  <si>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</si>
  <si>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</si>
  <si>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</si>
  <si>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</si>
  <si>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</si>
  <si>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</si>
  <si>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</si>
  <si>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</si>
  <si>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</si>
  <si>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</si>
  <si>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</si>
  <si>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</si>
  <si>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</si>
  <si>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</si>
  <si>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</si>
  <si>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</si>
  <si>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</si>
  <si>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</si>
  <si>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</si>
  <si>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</si>
  <si>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</si>
  <si>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</si>
  <si>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</si>
  <si>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</si>
  <si>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</si>
  <si>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</si>
  <si>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</si>
  <si>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</si>
  <si>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</si>
  <si>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</si>
  <si>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</si>
  <si>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</si>
  <si>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</si>
  <si>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</si>
  <si>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</si>
  <si>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</si>
  <si>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</si>
  <si>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</si>
  <si>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</si>
  <si>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</si>
  <si>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</si>
  <si>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</si>
  <si>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</si>
  <si>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</si>
  <si>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</si>
  <si>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</si>
  <si>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</si>
  <si>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</si>
  <si>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</si>
  <si>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</si>
  <si>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</si>
  <si>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</si>
  <si>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</si>
  <si>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</si>
  <si>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</si>
  <si>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</si>
  <si>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</si>
  <si>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</si>
  <si>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</si>
  <si>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</si>
  <si>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</si>
  <si>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</si>
  <si>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</si>
  <si>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</si>
  <si>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</si>
  <si>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</si>
  <si>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</si>
  <si>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</si>
  <si>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</si>
  <si>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</si>
  <si>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</si>
  <si>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</si>
  <si>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</si>
  <si>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</si>
  <si>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</si>
  <si>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</si>
  <si>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</si>
  <si>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</si>
  <si>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</si>
  <si>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</si>
  <si>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</si>
  <si>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</si>
  <si>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</si>
  <si>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</si>
  <si>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</si>
  <si>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</si>
  <si>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</si>
  <si>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</si>
  <si>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</si>
  <si>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</si>
  <si>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</si>
  <si>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</si>
  <si>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</si>
  <si>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</si>
  <si>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</si>
  <si>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</si>
  <si>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</si>
  <si>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</si>
  <si>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</si>
  <si>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</si>
  <si>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</si>
  <si>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</si>
  <si>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</si>
  <si>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</si>
  <si>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</si>
  <si>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</si>
  <si>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</si>
  <si>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</si>
  <si>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</si>
  <si>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</si>
  <si>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</si>
  <si>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</si>
  <si>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</si>
  <si>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</si>
  <si>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</si>
  <si>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</si>
  <si>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</si>
  <si>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</si>
  <si>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</si>
  <si>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</si>
  <si>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</si>
  <si>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</si>
  <si>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</si>
  <si>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</si>
  <si>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</si>
  <si>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</si>
  <si>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</si>
  <si>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</si>
  <si>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</si>
  <si>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</si>
  <si>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</si>
  <si>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</si>
  <si>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</si>
  <si>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</si>
  <si>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</si>
  <si>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</si>
  <si>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</si>
  <si>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</si>
  <si>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</si>
  <si>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</si>
  <si>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</si>
  <si>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</si>
  <si>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</si>
  <si>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</si>
  <si>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</si>
  <si>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</si>
  <si>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</si>
  <si>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</si>
  <si>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</si>
  <si>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</si>
  <si>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</si>
  <si>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</si>
  <si>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</si>
  <si>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</si>
  <si>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</si>
  <si>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</si>
  <si>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</si>
  <si>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</si>
  <si>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</si>
  <si>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</si>
  <si>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</si>
  <si>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</si>
  <si>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</si>
  <si>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</si>
  <si>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</si>
  <si>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</si>
  <si>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</si>
  <si>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</si>
  <si>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</si>
  <si>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</si>
  <si>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</si>
  <si>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</si>
  <si>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</si>
  <si>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</si>
  <si>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</si>
  <si>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</si>
  <si>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</si>
  <si>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</si>
  <si>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</si>
  <si>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</si>
  <si>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</si>
  <si>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</si>
  <si>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</si>
  <si>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</si>
  <si>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</si>
  <si>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</si>
  <si>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</si>
  <si>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</si>
  <si>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</si>
  <si>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</si>
  <si>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</si>
  <si>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</si>
  <si>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</si>
  <si>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</si>
  <si>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</si>
  <si>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</si>
  <si>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</si>
  <si>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</si>
  <si>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</si>
  <si>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</si>
  <si>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</si>
  <si>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</si>
  <si>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</si>
  <si>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</si>
  <si>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</si>
  <si>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</si>
  <si>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</si>
  <si>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</si>
  <si>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</si>
  <si>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</si>
  <si>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</si>
  <si>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</si>
  <si>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</si>
  <si>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</si>
  <si>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</si>
  <si>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</si>
  <si>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</si>
  <si>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</si>
  <si>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</si>
  <si>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</si>
  <si>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</si>
  <si>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</si>
  <si>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</si>
  <si>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</si>
  <si>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</si>
  <si>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</si>
  <si>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</si>
  <si>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</si>
  <si>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</si>
  <si>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</si>
  <si>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</si>
  <si>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</si>
  <si>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</si>
  <si>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</si>
  <si>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</si>
  <si>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</si>
  <si>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</si>
  <si>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</si>
  <si>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</si>
  <si>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</si>
  <si>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</si>
  <si>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</si>
  <si>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</si>
  <si>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</si>
  <si>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</si>
  <si>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</si>
  <si>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</si>
  <si>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</si>
  <si>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</si>
  <si>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</si>
  <si>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</si>
  <si>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</si>
  <si>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</si>
  <si>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</si>
  <si>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</si>
  <si>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</si>
  <si>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</si>
  <si>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</si>
  <si>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</si>
  <si>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</si>
  <si>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</si>
  <si>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</si>
  <si>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</si>
  <si>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</si>
  <si>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</si>
  <si>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</si>
  <si>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</si>
  <si>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</si>
  <si>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</si>
  <si>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</si>
  <si>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</si>
  <si>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</si>
  <si>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</si>
  <si>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</si>
  <si>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</si>
  <si>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</si>
  <si>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</si>
  <si>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</si>
  <si>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</si>
  <si>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</si>
  <si>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</si>
  <si>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</si>
  <si>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</si>
  <si>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</si>
  <si>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</si>
  <si>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</si>
  <si>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</si>
  <si>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</si>
  <si>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</si>
  <si>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</si>
  <si>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</si>
  <si>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</si>
  <si>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</si>
  <si>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</si>
  <si>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</si>
  <si>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</si>
  <si>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</si>
  <si>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</si>
  <si>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</si>
  <si>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</si>
  <si>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</si>
  <si>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</si>
  <si>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</si>
  <si>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</si>
  <si>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</si>
  <si>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</si>
  <si>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</si>
  <si>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</si>
  <si>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</si>
  <si>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</si>
  <si>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</si>
  <si>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</si>
  <si>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</si>
  <si>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</si>
  <si>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</si>
  <si>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</si>
  <si>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</si>
  <si>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</si>
  <si>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</si>
  <si>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</si>
  <si>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</si>
  <si>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</si>
  <si>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</si>
  <si>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</si>
  <si>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</si>
  <si>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</si>
  <si>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</si>
  <si>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</si>
  <si>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</si>
  <si>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</si>
  <si>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</si>
  <si>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</si>
  <si>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</si>
  <si>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</si>
  <si>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</si>
  <si>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</si>
  <si>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</si>
  <si>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</si>
  <si>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</si>
  <si>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</si>
  <si>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</si>
  <si>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</si>
  <si>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</si>
  <si>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</si>
  <si>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</si>
  <si>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</si>
  <si>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</si>
  <si>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</si>
  <si>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</si>
  <si>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</si>
  <si>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</si>
  <si>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</si>
  <si>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</si>
  <si>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</si>
  <si>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</si>
  <si>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</si>
  <si>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</si>
  <si>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</si>
  <si>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</si>
  <si>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</si>
  <si>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</si>
  <si>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</si>
  <si>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</si>
  <si>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</si>
  <si>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</si>
  <si>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</si>
  <si>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</si>
  <si>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</si>
  <si>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</si>
  <si>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</si>
  <si>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</si>
  <si>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</si>
  <si>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</si>
  <si>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</si>
  <si>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</si>
  <si>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</si>
  <si>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</si>
  <si>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</si>
  <si>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</si>
  <si>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</si>
  <si>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</si>
  <si>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</si>
  <si>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</si>
  <si>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</si>
  <si>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</si>
  <si>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</si>
  <si>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</si>
  <si>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</si>
  <si>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</si>
  <si>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</si>
  <si>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</si>
  <si>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</si>
  <si>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</si>
  <si>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</si>
  <si>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</si>
  <si>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</si>
  <si>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</si>
  <si>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</si>
  <si>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</si>
  <si>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</si>
  <si>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</si>
  <si>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</si>
  <si>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</si>
  <si>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</si>
  <si>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</si>
  <si>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</si>
  <si>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</si>
  <si>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</si>
  <si>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</si>
  <si>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</si>
  <si>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</si>
  <si>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</si>
  <si>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</si>
  <si>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</si>
  <si>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</si>
  <si>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</si>
  <si>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</si>
  <si>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</si>
  <si>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</si>
  <si>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</si>
  <si>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</si>
  <si>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</si>
  <si>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</si>
  <si>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</si>
  <si>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</si>
  <si>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</si>
  <si>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</si>
  <si>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</si>
  <si>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</si>
  <si>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</si>
  <si>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</si>
  <si>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</si>
  <si>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</si>
  <si>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</si>
  <si>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</si>
  <si>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</si>
  <si>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</si>
  <si>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</si>
  <si>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</si>
  <si>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</si>
  <si>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</si>
  <si>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</si>
  <si>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</si>
  <si>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</si>
  <si>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</si>
  <si>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</si>
  <si>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</si>
  <si>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</si>
  <si>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</si>
  <si>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</si>
  <si>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</si>
  <si>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</si>
  <si>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</si>
  <si>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</si>
  <si>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</si>
  <si>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</si>
  <si>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</si>
  <si>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</si>
  <si>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</si>
  <si>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</si>
  <si>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</si>
  <si>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</si>
  <si>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</si>
  <si>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</si>
  <si>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</si>
  <si>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</si>
  <si>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</si>
  <si>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</si>
  <si>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</si>
  <si>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</si>
  <si>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</si>
  <si>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</si>
  <si>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</si>
  <si>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</si>
  <si>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</si>
  <si>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</si>
  <si>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</si>
  <si>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</si>
  <si>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</si>
  <si>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</si>
  <si>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</si>
  <si>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</si>
  <si>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</si>
  <si>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</si>
  <si>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</si>
  <si>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</si>
  <si>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</si>
  <si>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</si>
  <si>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</si>
  <si>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</si>
  <si>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</si>
  <si>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</si>
  <si>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</si>
  <si>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</si>
  <si>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</si>
  <si>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</si>
  <si>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</si>
  <si>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</si>
  <si>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</si>
  <si>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</si>
  <si>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</si>
  <si>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</si>
  <si>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</si>
  <si>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</si>
  <si>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</si>
  <si>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</si>
  <si>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</si>
  <si>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</si>
  <si>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</si>
  <si>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</si>
  <si>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</si>
  <si>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</si>
  <si>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</si>
  <si>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</si>
  <si>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</si>
  <si>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</si>
  <si>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</si>
  <si>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</si>
  <si>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</si>
  <si>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</si>
  <si>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</si>
  <si>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</si>
  <si>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</si>
  <si>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</si>
  <si>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</si>
  <si>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</si>
  <si>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</si>
  <si>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</si>
  <si>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</si>
  <si>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</si>
  <si>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</si>
  <si>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</si>
  <si>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</si>
  <si>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</si>
  <si>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</si>
  <si>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</si>
  <si>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</si>
  <si>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</si>
  <si>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</si>
  <si>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</si>
  <si>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</si>
  <si>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</si>
  <si>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</si>
  <si>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</si>
  <si>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</si>
  <si>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</si>
  <si>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</si>
  <si>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</si>
  <si>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</si>
  <si>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</si>
  <si>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</si>
  <si>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</si>
  <si>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</si>
  <si>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</si>
  <si>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</si>
  <si>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</si>
  <si>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</si>
  <si>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</si>
  <si>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</si>
  <si>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</si>
  <si>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</si>
  <si>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</si>
  <si>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</si>
  <si>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</si>
  <si>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</si>
  <si>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</si>
  <si>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</si>
  <si>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</si>
  <si>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</si>
  <si>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</si>
  <si>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</si>
  <si>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</si>
  <si>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</si>
  <si>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</si>
  <si>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</si>
  <si>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</si>
  <si>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</si>
  <si>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</si>
  <si>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</si>
  <si>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</si>
  <si>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</si>
  <si>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</si>
  <si>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</si>
  <si>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</si>
  <si>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</si>
  <si>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</si>
  <si>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</si>
  <si>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</si>
  <si>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</si>
  <si>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</si>
  <si>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</si>
  <si>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</si>
  <si>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</si>
  <si>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</si>
  <si>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</si>
  <si>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</si>
  <si>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</si>
  <si>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</si>
  <si>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</si>
  <si>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</si>
  <si>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</si>
  <si>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</si>
  <si>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</si>
  <si>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</si>
  <si>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</si>
  <si>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</si>
  <si>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</si>
  <si>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</si>
  <si>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</si>
  <si>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</si>
  <si>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</si>
  <si>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</si>
  <si>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</si>
  <si>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</si>
  <si>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</si>
  <si>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</si>
  <si>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</si>
  <si>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</si>
  <si>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</si>
  <si>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</si>
  <si>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</si>
  <si>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</si>
  <si>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</si>
  <si>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</si>
  <si>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</si>
  <si>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</si>
  <si>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</si>
  <si>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</si>
  <si>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</si>
  <si>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</si>
  <si>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</si>
  <si>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</si>
  <si>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</si>
  <si>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</si>
  <si>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</si>
  <si>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</si>
  <si>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</si>
  <si>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</si>
  <si>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</si>
  <si>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</si>
  <si>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</si>
  <si>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</si>
  <si>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</si>
  <si>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</si>
  <si>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</si>
  <si>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</si>
  <si>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</si>
  <si>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</si>
  <si>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</si>
  <si>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</si>
  <si>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</si>
  <si>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</si>
  <si>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</si>
  <si>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</si>
  <si>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</si>
  <si>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</si>
  <si>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</si>
  <si>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</si>
  <si>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</si>
  <si>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</si>
  <si>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</si>
  <si>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</si>
  <si>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</si>
  <si>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</si>
  <si>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</si>
  <si>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</si>
  <si>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</si>
  <si>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</si>
  <si>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</si>
  <si>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</si>
  <si>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</si>
  <si>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</si>
  <si>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</si>
  <si>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</si>
  <si>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</si>
  <si>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</si>
  <si>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</si>
  <si>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</si>
  <si>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</si>
  <si>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</si>
  <si>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</si>
  <si>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</si>
  <si>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</si>
  <si>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</si>
  <si>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</si>
  <si>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</si>
  <si>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</si>
  <si>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</si>
  <si>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</si>
  <si>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</si>
  <si>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</si>
  <si>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</si>
  <si>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</si>
  <si>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</si>
  <si>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</si>
  <si>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</si>
  <si>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</si>
  <si>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</si>
  <si>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</si>
  <si>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</si>
  <si>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</si>
  <si>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</si>
  <si>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</si>
  <si>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</si>
  <si>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</si>
  <si>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</si>
  <si>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</si>
  <si>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</si>
  <si>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</si>
  <si>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</si>
  <si>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</si>
  <si>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</si>
  <si>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</si>
  <si>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</si>
  <si>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</si>
  <si>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</si>
  <si>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</si>
  <si>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</si>
  <si>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</si>
  <si>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</si>
  <si>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</si>
  <si>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</si>
  <si>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</si>
  <si>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</si>
  <si>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</si>
  <si>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</si>
  <si>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</si>
  <si>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</si>
  <si>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</si>
  <si>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</si>
  <si>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</si>
  <si>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</si>
  <si>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</si>
  <si>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</si>
  <si>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</si>
  <si>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</si>
  <si>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</si>
  <si>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</si>
  <si>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</si>
  <si>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</si>
  <si>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</si>
  <si>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</si>
  <si>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</si>
  <si>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</si>
  <si>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</si>
  <si>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</si>
  <si>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</si>
  <si>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</si>
  <si>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</si>
  <si>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</si>
  <si>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</si>
  <si>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</si>
  <si>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</si>
  <si>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</si>
  <si>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</si>
  <si>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</si>
  <si>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</si>
  <si>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</si>
  <si>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</si>
  <si>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</si>
  <si>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</si>
  <si>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</si>
  <si>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</si>
  <si>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</si>
  <si>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</si>
  <si>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</si>
  <si>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</si>
  <si>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</si>
  <si>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</si>
  <si>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</si>
  <si>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</si>
  <si>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</si>
  <si>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</si>
  <si>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</si>
  <si>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</si>
  <si>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</si>
  <si>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</si>
  <si>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</si>
  <si>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</si>
  <si>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</si>
  <si>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</si>
  <si>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</si>
  <si>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</si>
  <si>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</si>
  <si>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</si>
  <si>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</si>
  <si>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</si>
  <si>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</si>
  <si>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</si>
  <si>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</si>
  <si>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</si>
  <si>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</si>
  <si>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</si>
  <si>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</si>
  <si>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</si>
  <si>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</si>
  <si>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</si>
  <si>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</si>
  <si>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</si>
  <si>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</si>
  <si>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</si>
  <si>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</si>
  <si>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</si>
  <si>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</si>
  <si>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</si>
  <si>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</si>
  <si>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</si>
  <si>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</si>
  <si>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</si>
  <si>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</si>
  <si>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</si>
  <si>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</si>
  <si>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</si>
  <si>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</si>
  <si>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</si>
  <si>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</si>
  <si>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</si>
  <si>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</si>
  <si>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</si>
  <si>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</si>
  <si>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</si>
  <si>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</si>
  <si>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</si>
  <si>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</si>
  <si>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</si>
  <si>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</si>
  <si>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</si>
  <si>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</si>
  <si>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</si>
  <si>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</si>
  <si>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</si>
  <si>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</si>
  <si>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</si>
  <si>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</si>
  <si>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</si>
  <si>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</si>
  <si>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</si>
  <si>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</si>
  <si>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</si>
  <si>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</si>
  <si>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</si>
  <si>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</si>
  <si>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</si>
  <si>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</si>
  <si>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</si>
  <si>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</si>
  <si>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</si>
  <si>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</si>
  <si>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</si>
  <si>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</si>
  <si>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</si>
  <si>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</si>
  <si>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</si>
  <si>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</si>
  <si>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</si>
  <si>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</si>
  <si>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</si>
  <si>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</si>
  <si>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</si>
  <si>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</si>
  <si>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</si>
  <si>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</si>
  <si>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</si>
  <si>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</si>
  <si>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</si>
  <si>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</si>
  <si>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</si>
  <si>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</si>
  <si>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</si>
  <si>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</si>
  <si>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</si>
  <si>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</si>
  <si>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</si>
  <si>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</si>
  <si>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</si>
  <si>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</si>
  <si>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</si>
  <si>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</si>
  <si>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</si>
  <si>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</si>
  <si>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</si>
  <si>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</si>
  <si>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</si>
  <si>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</si>
  <si>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</si>
  <si>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</si>
  <si>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</si>
  <si>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</si>
  <si>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</si>
  <si>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</si>
  <si>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</si>
  <si>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</si>
  <si>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</si>
  <si>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</si>
  <si>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</si>
  <si>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</si>
  <si>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</si>
  <si>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</si>
  <si>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</si>
  <si>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</si>
  <si>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</si>
  <si>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</si>
  <si>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</si>
  <si>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</si>
  <si>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</si>
  <si>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</si>
  <si>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</si>
  <si>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</si>
  <si>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</si>
  <si>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</si>
  <si>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</si>
  <si>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</si>
  <si>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</si>
  <si>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</si>
  <si>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</si>
  <si>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</si>
  <si>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</si>
  <si>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</si>
  <si>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</si>
  <si>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</si>
  <si>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</si>
  <si>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</si>
  <si>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</si>
  <si>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</si>
  <si>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</si>
  <si>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</si>
  <si>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</si>
  <si>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</si>
  <si>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</si>
  <si>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</si>
  <si>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</si>
  <si>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</si>
  <si>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</si>
  <si>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</si>
  <si>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</si>
  <si>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</si>
  <si>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</si>
  <si>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</si>
  <si>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</si>
  <si>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</si>
  <si>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</si>
  <si>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</si>
  <si>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</si>
  <si>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</si>
  <si>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</si>
  <si>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</si>
  <si>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</si>
  <si>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</si>
  <si>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</si>
  <si>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</si>
  <si>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</si>
  <si>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</si>
  <si>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</si>
  <si>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</si>
  <si>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</si>
  <si>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</si>
  <si>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</si>
  <si>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</si>
  <si>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</si>
  <si>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</si>
  <si>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</si>
  <si>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</si>
  <si>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</si>
  <si>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</si>
  <si>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</si>
  <si>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</si>
  <si>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</si>
  <si>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</si>
  <si>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</si>
  <si>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</si>
  <si>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</si>
  <si>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</si>
  <si>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</si>
  <si>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</si>
  <si>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</si>
  <si>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</si>
  <si>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</si>
  <si>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</si>
  <si>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</si>
  <si>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</si>
  <si>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</si>
  <si>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</si>
  <si>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</si>
  <si>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</si>
  <si>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</si>
  <si>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</si>
  <si>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</si>
  <si>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</si>
  <si>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</si>
  <si>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</si>
  <si>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</si>
  <si>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</si>
  <si>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</si>
  <si>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</si>
  <si>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</si>
  <si>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</si>
  <si>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</si>
  <si>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</si>
  <si>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</si>
  <si>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</si>
  <si>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</si>
  <si>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</si>
  <si>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</si>
  <si>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</si>
  <si>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</si>
  <si>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</si>
  <si>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</si>
  <si>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</si>
  <si>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</si>
  <si>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</si>
  <si>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</si>
  <si>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</si>
  <si>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</si>
  <si>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</si>
  <si>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</si>
  <si>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</si>
  <si>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</si>
  <si>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</si>
  <si>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</si>
  <si>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</si>
  <si>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</si>
  <si>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</si>
  <si>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</si>
  <si>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</si>
  <si>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</si>
  <si>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</si>
  <si>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</si>
  <si>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</si>
  <si>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</si>
  <si>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</si>
  <si>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</si>
  <si>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</si>
  <si>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</si>
  <si>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</si>
  <si>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</si>
  <si>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</si>
  <si>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</si>
  <si>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</si>
  <si>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</si>
  <si>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</si>
  <si>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</si>
  <si>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</si>
  <si>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</si>
  <si>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</si>
  <si>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</si>
  <si>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</si>
  <si>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</si>
  <si>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</si>
  <si>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</si>
  <si>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</si>
  <si>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</si>
  <si>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</si>
  <si>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</si>
  <si>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</si>
  <si>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</si>
  <si>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</si>
  <si>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</si>
  <si>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</si>
  <si>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</si>
  <si>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</si>
  <si>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</si>
  <si>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</si>
  <si>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</si>
  <si>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</si>
  <si>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</si>
  <si>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</si>
  <si>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</si>
  <si>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</si>
  <si>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</si>
  <si>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</si>
  <si>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</si>
  <si>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</si>
  <si>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</si>
  <si>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</si>
  <si>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</si>
  <si>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</si>
  <si>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</si>
  <si>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</si>
  <si>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</si>
  <si>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</si>
  <si>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</si>
  <si>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</si>
  <si>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</si>
  <si>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</si>
  <si>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</si>
  <si>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</si>
  <si>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</si>
  <si>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</si>
  <si>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</si>
  <si>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</si>
  <si>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</si>
  <si>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</si>
  <si>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</si>
  <si>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</si>
  <si>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</si>
  <si>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</si>
  <si>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</si>
  <si>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</si>
  <si>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</si>
  <si>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</si>
  <si>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</si>
  <si>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</si>
  <si>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</si>
  <si>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</si>
  <si>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</si>
  <si>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</si>
  <si>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</si>
  <si>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</si>
  <si>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</si>
  <si>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</si>
  <si>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</si>
  <si>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</si>
  <si>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</si>
  <si>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</si>
  <si>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</si>
  <si>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</si>
  <si>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</si>
  <si>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</si>
  <si>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</si>
  <si>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</si>
  <si>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</si>
  <si>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</si>
  <si>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</si>
  <si>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</si>
  <si>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</si>
  <si>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</si>
  <si>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</si>
  <si>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</si>
  <si>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</si>
  <si>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</si>
  <si>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</si>
  <si>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</si>
  <si>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</si>
  <si>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</si>
  <si>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</si>
  <si>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</si>
  <si>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</si>
  <si>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</si>
  <si>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</si>
  <si>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</si>
  <si>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</si>
  <si>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</si>
  <si>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</si>
  <si>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</si>
  <si>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</si>
  <si>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</si>
  <si>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</si>
  <si>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</si>
  <si>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</si>
  <si>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</si>
  <si>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</si>
  <si>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</si>
  <si>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</si>
  <si>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</si>
  <si>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</si>
  <si>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</si>
  <si>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</si>
  <si>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</si>
  <si>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</si>
  <si>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</si>
  <si>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</si>
  <si>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</si>
  <si>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</si>
  <si>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</si>
  <si>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</si>
  <si>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</si>
  <si>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</si>
  <si>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</si>
  <si>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</si>
  <si>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</si>
  <si>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</si>
  <si>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</si>
  <si>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</si>
  <si>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</si>
  <si>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</si>
  <si>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</si>
  <si>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</si>
  <si>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</si>
  <si>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</si>
  <si>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</si>
  <si>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</si>
  <si>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</si>
  <si>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</si>
  <si>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</si>
  <si>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</si>
  <si>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</si>
  <si>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</si>
  <si>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</si>
  <si>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</si>
  <si>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</si>
  <si>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</si>
  <si>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</si>
  <si>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</si>
  <si>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</si>
  <si>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</si>
  <si>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</si>
  <si>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</si>
  <si>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</si>
  <si>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</si>
  <si>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</si>
  <si>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</si>
  <si>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</si>
  <si>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</si>
  <si>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</si>
  <si>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</si>
  <si>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</si>
  <si>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</si>
  <si>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</si>
  <si>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</si>
  <si>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</si>
  <si>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</si>
  <si>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</si>
  <si>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</si>
  <si>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</si>
  <si>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</si>
  <si>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</si>
  <si>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</si>
  <si>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</si>
  <si>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</si>
  <si>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</si>
  <si>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</si>
  <si>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</si>
  <si>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</si>
  <si>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</si>
  <si>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</si>
  <si>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</si>
  <si>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</si>
  <si>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</si>
  <si>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</si>
  <si>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</si>
  <si>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</si>
  <si>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</si>
  <si>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</si>
  <si>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</si>
  <si>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</si>
  <si>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</si>
  <si>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</si>
  <si>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</si>
  <si>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</si>
  <si>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</si>
  <si>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</si>
  <si>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</si>
  <si>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</si>
  <si>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</si>
  <si>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</si>
  <si>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</si>
  <si>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</si>
  <si>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</si>
  <si>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</si>
  <si>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</si>
  <si>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</si>
  <si>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</si>
  <si>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</si>
  <si>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</si>
  <si>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</si>
  <si>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</si>
  <si>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</si>
  <si>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</si>
  <si>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</si>
  <si>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</si>
  <si>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</si>
  <si>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</si>
  <si>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</si>
  <si>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</si>
  <si>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</si>
  <si>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</si>
  <si>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</si>
  <si>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</si>
  <si>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</si>
  <si>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</si>
  <si>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</si>
  <si>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</si>
  <si>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</si>
  <si>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</si>
  <si>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</si>
  <si>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</si>
  <si>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</si>
  <si>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</si>
  <si>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</si>
  <si>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</si>
  <si>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</si>
  <si>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</si>
  <si>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</si>
  <si>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</si>
  <si>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</si>
  <si>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</si>
  <si>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</si>
  <si>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</si>
  <si>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</si>
  <si>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</si>
  <si>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</si>
  <si>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</si>
  <si>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</si>
  <si>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</si>
  <si>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</si>
  <si>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</si>
  <si>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</si>
  <si>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</si>
  <si>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</si>
  <si>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</si>
  <si>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</si>
  <si>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</si>
  <si>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</si>
  <si>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</si>
  <si>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</si>
  <si>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</si>
  <si>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</si>
  <si>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</si>
  <si>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</si>
  <si>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</si>
  <si>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</si>
  <si>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</si>
  <si>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</si>
  <si>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</si>
  <si>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</si>
  <si>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</si>
  <si>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</si>
  <si>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</si>
  <si>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</si>
  <si>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</si>
  <si>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</si>
  <si>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</si>
  <si>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</si>
  <si>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</si>
  <si>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</si>
  <si>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</si>
  <si>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</si>
  <si>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</si>
  <si>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</si>
  <si>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</si>
  <si>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</si>
  <si>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</si>
  <si>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</si>
  <si>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</si>
  <si>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</si>
  <si>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</si>
  <si>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</si>
  <si>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</si>
  <si>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</si>
  <si>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</si>
  <si>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</si>
  <si>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</si>
  <si>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</si>
  <si>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</si>
  <si>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</si>
  <si>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</si>
  <si>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</si>
  <si>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</si>
  <si>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</si>
  <si>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</si>
  <si>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</si>
  <si>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</si>
  <si>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</si>
  <si>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</si>
  <si>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</si>
  <si>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</si>
  <si>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</si>
  <si>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</si>
  <si>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</si>
  <si>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</si>
  <si>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</si>
  <si>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</si>
  <si>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</si>
  <si>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</si>
  <si>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</si>
  <si>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</si>
  <si>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</si>
  <si>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</si>
  <si>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</si>
  <si>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</si>
  <si>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</si>
  <si>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</si>
  <si>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</si>
  <si>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</si>
  <si>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</si>
  <si>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</si>
  <si>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</si>
  <si>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</si>
  <si>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</si>
  <si>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</si>
  <si>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</si>
  <si>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</si>
  <si>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</si>
  <si>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</si>
  <si>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</si>
  <si>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</si>
  <si>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</si>
  <si>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</si>
  <si>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</si>
  <si>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</si>
  <si>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</si>
  <si>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</si>
  <si>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</si>
  <si>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</si>
  <si>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</si>
  <si>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</si>
  <si>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</si>
  <si>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</si>
  <si>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</si>
  <si>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</si>
  <si>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</si>
  <si>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</si>
  <si>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</si>
  <si>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</si>
  <si>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</si>
  <si>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</si>
  <si>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</si>
  <si>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</si>
  <si>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</si>
  <si>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</si>
  <si>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</si>
  <si>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</si>
  <si>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</si>
  <si>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</si>
  <si>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</si>
  <si>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</si>
  <si>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</si>
  <si>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</si>
  <si>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</si>
  <si>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</si>
  <si>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</si>
  <si>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</si>
  <si>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</si>
  <si>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</si>
  <si>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</si>
  <si>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</si>
  <si>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</si>
  <si>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</si>
  <si>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</si>
  <si>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</si>
  <si>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</si>
  <si>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</si>
  <si>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</si>
  <si>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</si>
  <si>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</si>
  <si>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</si>
  <si>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</si>
  <si>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</si>
  <si>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</si>
  <si>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</si>
  <si>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</si>
  <si>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</si>
  <si>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</si>
  <si>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</si>
  <si>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</si>
  <si>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</si>
  <si>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</si>
  <si>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</si>
  <si>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</si>
  <si>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</si>
  <si>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</si>
  <si>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</si>
  <si>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</si>
  <si>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</si>
  <si>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</si>
  <si>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</si>
  <si>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</si>
  <si>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</si>
  <si>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</si>
  <si>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</si>
  <si>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</si>
  <si>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</si>
  <si>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</si>
  <si>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</si>
  <si>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</si>
  <si>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</si>
  <si>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</si>
  <si>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</si>
  <si>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</si>
  <si>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</si>
  <si>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</si>
  <si>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</si>
  <si>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</si>
  <si>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</si>
  <si>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</si>
  <si>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</si>
  <si>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</si>
  <si>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</si>
  <si>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</si>
  <si>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</si>
  <si>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</si>
  <si>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</si>
  <si>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</si>
  <si>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</si>
  <si>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</si>
  <si>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</si>
  <si>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</si>
  <si>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</si>
  <si>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</si>
  <si>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</si>
  <si>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</si>
  <si>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</si>
  <si>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</si>
  <si>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</si>
  <si>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</si>
  <si>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</si>
  <si>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</si>
  <si>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</si>
  <si>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</si>
  <si>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</si>
  <si>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</si>
  <si>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</si>
  <si>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</si>
  <si>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</si>
  <si>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</si>
  <si>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</si>
  <si>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</si>
  <si>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</si>
  <si>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</si>
  <si>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</si>
  <si>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</si>
  <si>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</si>
  <si>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</si>
  <si>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</si>
  <si>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</si>
  <si>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</si>
  <si>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</si>
  <si>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</si>
  <si>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</si>
  <si>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</si>
  <si>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</si>
  <si>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</si>
  <si>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</si>
  <si>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</si>
  <si>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</si>
  <si>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</si>
  <si>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</si>
  <si>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</si>
  <si>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</si>
  <si>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</si>
  <si>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</si>
  <si>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</si>
  <si>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</si>
  <si>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</si>
  <si>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</si>
  <si>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</si>
  <si>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</si>
  <si>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</si>
  <si>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</si>
  <si>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</si>
  <si>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</si>
  <si>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</si>
  <si>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</si>
  <si>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</si>
  <si>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</si>
  <si>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</si>
  <si>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</si>
  <si>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</si>
  <si>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</si>
  <si>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</si>
  <si>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</si>
  <si>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</si>
  <si>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</si>
  <si>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</si>
  <si>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</si>
  <si>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</si>
  <si>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</si>
  <si>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</si>
  <si>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</si>
  <si>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</si>
  <si>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</si>
  <si>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</si>
  <si>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</si>
  <si>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</si>
  <si>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</si>
  <si>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</si>
  <si>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</si>
  <si>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</si>
  <si>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</si>
  <si>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</si>
  <si>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</si>
  <si>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</si>
  <si>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</si>
  <si>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</si>
  <si>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</si>
  <si>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</si>
  <si>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</si>
  <si>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</si>
  <si>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</si>
  <si>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</si>
  <si>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</si>
  <si>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</si>
  <si>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</si>
  <si>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</si>
  <si>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</si>
  <si>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</si>
  <si>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</si>
  <si>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</si>
  <si>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</si>
  <si>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</si>
  <si>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</si>
  <si>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</si>
  <si>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</si>
  <si>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</si>
  <si>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</si>
  <si>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</si>
  <si>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</si>
  <si>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</si>
  <si>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</si>
  <si>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</si>
  <si>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</si>
  <si>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</si>
  <si>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</si>
  <si>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</si>
  <si>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</si>
  <si>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</si>
  <si>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</si>
  <si>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</si>
  <si>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</si>
  <si>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</si>
  <si>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</si>
  <si>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</si>
  <si>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</si>
  <si>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</si>
  <si>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</si>
  <si>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</si>
  <si>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</si>
  <si>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</si>
  <si>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</si>
  <si>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</si>
  <si>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</si>
  <si>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</si>
  <si>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</si>
  <si>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</si>
  <si>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</si>
  <si>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</si>
  <si>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</si>
  <si>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</si>
  <si>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</si>
  <si>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</si>
  <si>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</si>
  <si>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</si>
  <si>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</si>
  <si>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</si>
  <si>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</si>
  <si>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</si>
  <si>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</si>
  <si>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</si>
  <si>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</si>
  <si>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</si>
  <si>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</si>
  <si>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</si>
  <si>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</si>
  <si>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</si>
  <si>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</si>
  <si>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</si>
  <si>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</si>
  <si>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</si>
  <si>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</si>
  <si>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</si>
  <si>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</si>
  <si>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</si>
  <si>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</si>
  <si>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</si>
  <si>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</si>
  <si>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</si>
  <si>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</si>
  <si>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</si>
  <si>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</si>
  <si>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</si>
  <si>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</si>
  <si>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</si>
  <si>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</si>
  <si>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</si>
  <si>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</si>
  <si>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</si>
  <si>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</si>
  <si>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</si>
  <si>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</si>
  <si>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</si>
  <si>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</si>
  <si>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</si>
  <si>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</si>
  <si>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</si>
  <si>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</si>
  <si>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</si>
  <si>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</si>
  <si>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</si>
  <si>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</si>
  <si>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</si>
  <si>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</si>
  <si>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</si>
  <si>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</si>
  <si>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</si>
  <si>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</si>
  <si>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</si>
  <si>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</si>
  <si>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</si>
  <si>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</si>
  <si>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</si>
  <si>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</si>
  <si>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</si>
  <si>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</si>
  <si>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</si>
  <si>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</si>
  <si>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</si>
  <si>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</si>
  <si>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</si>
  <si>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</si>
  <si>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</si>
  <si>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</si>
  <si>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</si>
  <si>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</si>
  <si>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</si>
  <si>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</si>
  <si>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</si>
  <si>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</si>
  <si>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</si>
  <si>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</si>
  <si>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</si>
  <si>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</si>
  <si>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</si>
  <si>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</si>
  <si>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</si>
  <si>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</si>
  <si>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</si>
  <si>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</si>
  <si>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</si>
  <si>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</si>
  <si>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</si>
  <si>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</si>
  <si>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</si>
  <si>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</si>
  <si>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</si>
  <si>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</si>
  <si>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</si>
  <si>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</si>
  <si>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</si>
  <si>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</si>
  <si>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</si>
  <si>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</si>
  <si>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</si>
  <si>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</si>
  <si>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</si>
  <si>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</si>
  <si>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</si>
  <si>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</si>
  <si>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</si>
  <si>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</si>
  <si>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</si>
  <si>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</si>
  <si>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</si>
  <si>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</si>
  <si>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</si>
  <si>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</si>
  <si>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</si>
  <si>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</si>
  <si>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</si>
  <si>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</si>
  <si>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</si>
  <si>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</si>
  <si>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</si>
  <si>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</si>
  <si>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</si>
  <si>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</si>
  <si>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</si>
  <si>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</si>
  <si>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</si>
  <si>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</si>
  <si>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</si>
  <si>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</si>
  <si>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</si>
  <si>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</si>
  <si>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</si>
  <si>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</si>
  <si>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</si>
  <si>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</si>
  <si>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</si>
  <si>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</si>
  <si>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</si>
  <si>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</si>
  <si>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</si>
  <si>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</si>
  <si>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</si>
  <si>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</si>
  <si>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</si>
  <si>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</si>
  <si>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</si>
  <si>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</si>
  <si>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</si>
  <si>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</si>
  <si>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</si>
  <si>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</si>
  <si>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</si>
  <si>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</si>
  <si>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</si>
  <si>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</si>
  <si>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</si>
  <si>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</si>
  <si>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</si>
  <si>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</si>
  <si>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</si>
  <si>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</si>
  <si>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</si>
  <si>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</si>
  <si>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</si>
  <si>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</si>
  <si>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</si>
  <si>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</si>
  <si>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</si>
  <si>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</si>
  <si>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</si>
  <si>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</si>
  <si>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</si>
  <si>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</si>
  <si>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</si>
  <si>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</si>
  <si>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</si>
  <si>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</si>
  <si>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</si>
  <si>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</si>
  <si>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</si>
  <si>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</si>
  <si>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</si>
  <si>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</si>
  <si>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</si>
  <si>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</si>
  <si>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</si>
  <si>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</si>
  <si>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</si>
  <si>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</si>
  <si>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</si>
  <si>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</si>
  <si>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</si>
  <si>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</si>
  <si>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</si>
  <si>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</si>
  <si>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</si>
  <si>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</si>
  <si>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</si>
  <si>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</si>
  <si>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</si>
  <si>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</si>
  <si>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</si>
  <si>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</si>
  <si>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</si>
  <si>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</si>
  <si>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</si>
  <si>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</si>
  <si>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</si>
  <si>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</si>
  <si>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</si>
  <si>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</si>
  <si>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</si>
  <si>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</si>
  <si>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</si>
  <si>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</si>
  <si>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</si>
  <si>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</si>
  <si>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</si>
  <si>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</si>
  <si>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</si>
  <si>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</si>
  <si>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</si>
  <si>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</si>
  <si>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</si>
  <si>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</si>
  <si>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</si>
  <si>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</si>
  <si>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</si>
  <si>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</si>
  <si>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</si>
  <si>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</si>
  <si>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</si>
  <si>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</si>
  <si>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</si>
  <si>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</si>
  <si>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</si>
  <si>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</si>
  <si>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</si>
  <si>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</si>
  <si>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</si>
  <si>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</si>
  <si>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</si>
  <si>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</si>
  <si>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</si>
  <si>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</si>
  <si>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</si>
  <si>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</si>
  <si>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</si>
  <si>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</si>
  <si>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</si>
  <si>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</si>
  <si>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</si>
  <si>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</si>
  <si>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</si>
  <si>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</si>
  <si>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</si>
  <si>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</si>
  <si>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</si>
  <si>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</si>
  <si>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</si>
  <si>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</si>
  <si>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</si>
  <si>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</si>
  <si>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</si>
  <si>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</si>
  <si>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</si>
  <si>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</si>
  <si>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</si>
  <si>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</si>
  <si>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</si>
  <si>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</si>
  <si>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</si>
  <si>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</si>
  <si>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</si>
  <si>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</si>
  <si>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</si>
  <si>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</si>
  <si>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</si>
  <si>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</si>
  <si>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</si>
  <si>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</si>
  <si>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</si>
  <si>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</si>
  <si>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</si>
  <si>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</si>
  <si>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</si>
  <si>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</si>
  <si>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</si>
  <si>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</si>
  <si>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</si>
  <si>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</si>
  <si>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</si>
  <si>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</si>
  <si>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</si>
  <si>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</si>
  <si>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</si>
  <si>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</si>
  <si>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</si>
  <si>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</si>
  <si>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</si>
  <si>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</si>
  <si>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</si>
  <si>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</si>
  <si>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</si>
  <si>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</si>
  <si>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</si>
  <si>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</si>
  <si>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</si>
  <si>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</si>
  <si>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</si>
  <si>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</si>
  <si>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</si>
  <si>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</si>
  <si>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</si>
  <si>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</si>
  <si>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</si>
  <si>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</si>
  <si>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</si>
  <si>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</si>
  <si>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</si>
  <si>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</si>
  <si>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</si>
  <si>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</si>
  <si>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</si>
  <si>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</si>
  <si>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</si>
  <si>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</si>
  <si>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</si>
  <si>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</si>
  <si>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</si>
  <si>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</si>
  <si>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</si>
  <si>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</si>
  <si>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</si>
  <si>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</si>
  <si>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</si>
  <si>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</si>
  <si>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</si>
  <si>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</si>
  <si>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</si>
  <si>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</si>
  <si>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</si>
  <si>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</si>
  <si>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</si>
  <si>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</si>
  <si>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</si>
  <si>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</si>
  <si>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</si>
  <si>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</si>
  <si>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</si>
  <si>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</si>
  <si>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</si>
  <si>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</si>
  <si>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</si>
  <si>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</si>
  <si>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</si>
  <si>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</si>
  <si>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</si>
  <si>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</si>
  <si>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</si>
  <si>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</si>
  <si>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</si>
  <si>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</si>
  <si>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</si>
  <si>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</si>
  <si>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</si>
  <si>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</si>
  <si>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</si>
  <si>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</si>
  <si>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</si>
  <si>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</si>
  <si>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</si>
  <si>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</si>
  <si>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</si>
  <si>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</si>
  <si>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</si>
  <si>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</si>
  <si>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</si>
  <si>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</si>
  <si>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</si>
  <si>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</si>
  <si>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</si>
  <si>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</si>
  <si>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</si>
  <si>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</si>
  <si>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</si>
  <si>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</si>
  <si>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</si>
  <si>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</si>
  <si>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</si>
  <si>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</si>
  <si>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</si>
  <si>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</si>
  <si>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</si>
  <si>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</si>
  <si>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</si>
  <si>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</si>
  <si>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</si>
  <si>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</si>
  <si>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</si>
  <si>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</si>
  <si>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</si>
  <si>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</si>
  <si>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</si>
  <si>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</si>
  <si>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</si>
  <si>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</si>
  <si>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</si>
  <si>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</si>
  <si>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</si>
  <si>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</si>
  <si>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</si>
  <si>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</si>
  <si>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</si>
  <si>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</si>
  <si>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</si>
  <si>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</si>
  <si>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</si>
  <si>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</si>
  <si>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</si>
  <si>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</si>
  <si>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</si>
  <si>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</si>
  <si>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</si>
  <si>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</si>
  <si>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</si>
  <si>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</si>
  <si>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</si>
  <si>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</si>
  <si>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</si>
  <si>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</si>
  <si>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</si>
  <si>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</si>
  <si>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</si>
  <si>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</si>
  <si>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</si>
  <si>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</si>
  <si>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</si>
  <si>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</si>
  <si>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</si>
  <si>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</si>
  <si>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</si>
  <si>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</si>
  <si>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</si>
  <si>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</si>
  <si>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</si>
  <si>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</si>
  <si>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</si>
  <si>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</si>
  <si>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</si>
  <si>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</si>
  <si>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</si>
  <si>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</si>
  <si>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</si>
  <si>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</si>
  <si>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</si>
  <si>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</si>
  <si>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</si>
  <si>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</si>
  <si>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</si>
  <si>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</si>
  <si>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</si>
  <si>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</si>
  <si>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</si>
  <si>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</si>
  <si>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</si>
  <si>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</si>
  <si>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</si>
  <si>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</si>
  <si>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</si>
  <si>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</si>
  <si>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</si>
  <si>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</si>
  <si>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</si>
  <si>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</si>
  <si>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</si>
  <si>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</si>
  <si>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</si>
  <si>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</si>
  <si>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</si>
  <si>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</si>
  <si>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</si>
  <si>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</si>
  <si>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</si>
  <si>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</si>
  <si>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</si>
  <si>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</si>
  <si>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</si>
  <si>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</si>
  <si>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</si>
  <si>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</si>
  <si>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</si>
  <si>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</si>
  <si>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</si>
  <si>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</si>
  <si>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</si>
  <si>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</si>
  <si>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</si>
  <si>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</si>
  <si>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</si>
  <si>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</si>
  <si>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</si>
  <si>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</si>
  <si>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</si>
  <si>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</si>
  <si>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</si>
  <si>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</si>
  <si>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</si>
  <si>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</si>
  <si>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</si>
  <si>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</si>
  <si>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</si>
  <si>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</si>
  <si>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</si>
  <si>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</si>
  <si>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</si>
  <si>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</si>
  <si>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</si>
  <si>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</si>
  <si>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</si>
  <si>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</si>
  <si>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</si>
  <si>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</si>
  <si>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</si>
  <si>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</si>
  <si>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</si>
  <si>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</si>
  <si>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</si>
  <si>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</si>
  <si>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</si>
  <si>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</si>
  <si>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</si>
  <si>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</si>
  <si>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</si>
  <si>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</si>
  <si>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</si>
  <si>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</si>
  <si>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</si>
  <si>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</si>
  <si>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</si>
  <si>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</si>
  <si>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</si>
  <si>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</si>
  <si>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</si>
  <si>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</si>
  <si>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</si>
  <si>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</si>
  <si>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</si>
  <si>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</si>
  <si>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</si>
  <si>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</si>
  <si>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</si>
  <si>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</si>
  <si>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</si>
  <si>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</si>
  <si>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</si>
  <si>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</si>
  <si>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</si>
  <si>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</si>
  <si>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</si>
  <si>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</si>
  <si>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</si>
  <si>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</si>
  <si>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</si>
  <si>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</si>
  <si>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</si>
  <si>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</si>
  <si>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</si>
  <si>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</si>
  <si>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</si>
  <si>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</si>
  <si>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</si>
  <si>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</si>
  <si>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</si>
  <si>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</si>
  <si>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</si>
  <si>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</si>
  <si>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</si>
  <si>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</si>
  <si>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</si>
  <si>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</si>
  <si>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</si>
  <si>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</si>
  <si>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</si>
  <si>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</si>
  <si>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</si>
  <si>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</si>
  <si>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</si>
  <si>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</si>
  <si>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</si>
  <si>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</si>
  <si>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</si>
  <si>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</si>
  <si>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</si>
  <si>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</si>
  <si>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</si>
  <si>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</si>
  <si>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</si>
  <si>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</si>
  <si>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</si>
  <si>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</si>
  <si>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</si>
  <si>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</si>
  <si>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</si>
  <si>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</si>
  <si>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</si>
  <si>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</si>
  <si>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</si>
  <si>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</si>
  <si>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</si>
  <si>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</si>
  <si>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</si>
  <si>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</si>
  <si>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</si>
  <si>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</si>
  <si>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</si>
  <si>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</si>
  <si>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</si>
  <si>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</si>
  <si>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</si>
  <si>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</si>
  <si>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</si>
  <si>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</si>
  <si>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</si>
  <si>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</si>
  <si>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</si>
  <si>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</si>
  <si>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</si>
  <si>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</si>
  <si>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</si>
  <si>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</si>
  <si>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</si>
  <si>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</si>
  <si>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</si>
  <si>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</si>
  <si>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</si>
  <si>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</si>
  <si>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</si>
  <si>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</si>
  <si>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</si>
  <si>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</si>
  <si>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</si>
  <si>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</si>
  <si>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</si>
  <si>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</si>
  <si>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</si>
  <si>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</si>
  <si>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</si>
  <si>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</si>
  <si>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</si>
  <si>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</si>
  <si>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</si>
  <si>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</si>
  <si>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</si>
  <si>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</si>
  <si>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</si>
  <si>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</si>
  <si>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</si>
  <si>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</si>
  <si>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</si>
  <si>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</si>
  <si>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</si>
  <si>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</si>
  <si>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</si>
  <si>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</si>
  <si>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</si>
  <si>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</si>
  <si>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</si>
  <si>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</si>
  <si>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</si>
  <si>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</si>
  <si>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</si>
  <si>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</si>
  <si>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</si>
  <si>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</si>
  <si>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</si>
  <si>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</si>
  <si>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</si>
  <si>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</si>
  <si>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</si>
  <si>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</si>
  <si>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</si>
  <si>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</si>
  <si>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</si>
  <si>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</si>
  <si>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</si>
  <si>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</si>
  <si>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</si>
  <si>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</si>
  <si>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</si>
  <si>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</si>
  <si>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</si>
  <si>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</si>
  <si>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</si>
  <si>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</si>
  <si>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</si>
  <si>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</si>
  <si>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</si>
  <si>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</si>
  <si>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</si>
  <si>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</si>
  <si>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</si>
  <si>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</si>
  <si>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</si>
  <si>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</si>
  <si>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</si>
  <si>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</si>
  <si>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</si>
  <si>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</si>
  <si>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</si>
  <si>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</si>
  <si>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</si>
  <si>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</si>
  <si>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</si>
  <si>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</si>
  <si>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</si>
  <si>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</si>
  <si>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</si>
  <si>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</si>
  <si>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</si>
  <si>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</si>
  <si>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</si>
  <si>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</si>
  <si>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</si>
  <si>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</si>
  <si>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</si>
  <si>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</si>
  <si>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</si>
  <si>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</si>
  <si>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</si>
  <si>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</si>
  <si>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</si>
  <si>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</si>
  <si>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</si>
  <si>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</si>
  <si>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</si>
  <si>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</si>
  <si>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</si>
  <si>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</si>
  <si>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</si>
  <si>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</si>
  <si>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</si>
  <si>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</si>
  <si>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</si>
  <si>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</si>
  <si>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</si>
  <si>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</si>
  <si>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</si>
  <si>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</si>
  <si>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</si>
  <si>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</si>
  <si>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</si>
  <si>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</si>
  <si>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</si>
  <si>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</si>
  <si>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</si>
  <si>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</si>
  <si>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</si>
  <si>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</si>
  <si>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</si>
  <si>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</si>
  <si>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</si>
  <si>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</si>
  <si>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</si>
  <si>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</si>
  <si>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</si>
  <si>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</si>
  <si>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</si>
  <si>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</si>
  <si>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</si>
  <si>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</si>
  <si>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</si>
  <si>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</si>
  <si>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</si>
  <si>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</si>
  <si>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</si>
  <si>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</si>
  <si>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</si>
  <si>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</si>
  <si>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</si>
  <si>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</si>
  <si>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</si>
  <si>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</si>
  <si>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</si>
  <si>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</si>
  <si>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</si>
  <si>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</si>
  <si>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</si>
  <si>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</si>
  <si>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</si>
  <si>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</si>
  <si>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</si>
  <si>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</si>
  <si>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</si>
  <si>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</si>
  <si>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</si>
  <si>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</si>
  <si>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</si>
  <si>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</si>
  <si>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</si>
  <si>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</si>
  <si>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</si>
  <si>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</si>
  <si>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</si>
  <si>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</si>
  <si>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</si>
  <si>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</si>
  <si>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</si>
  <si>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</si>
  <si>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</si>
  <si>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</si>
  <si>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</si>
  <si>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</si>
  <si>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</si>
  <si>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</si>
  <si>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</si>
  <si>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</si>
  <si>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</si>
  <si>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</si>
  <si>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</si>
  <si>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</si>
  <si>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</si>
  <si>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</si>
  <si>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</si>
  <si>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</si>
  <si>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</si>
  <si>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</si>
  <si>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</si>
  <si>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</si>
  <si>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</si>
  <si>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</si>
  <si>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</si>
  <si>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</si>
  <si>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</si>
  <si>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</si>
  <si>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</si>
  <si>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</si>
  <si>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</si>
  <si>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</si>
  <si>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</si>
  <si>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</si>
  <si>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</si>
  <si>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</si>
  <si>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</si>
  <si>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</si>
  <si>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</si>
  <si>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</si>
  <si>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</si>
  <si>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</si>
  <si>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</si>
  <si>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</si>
  <si>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</si>
  <si>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</si>
  <si>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</si>
  <si>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</si>
  <si>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</si>
  <si>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</si>
  <si>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</si>
  <si>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</si>
  <si>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</si>
  <si>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</si>
  <si>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</si>
  <si>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</si>
  <si>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</si>
  <si>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</si>
  <si>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</si>
  <si>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</si>
  <si>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</si>
  <si>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</si>
  <si>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</si>
  <si>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</si>
  <si>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</si>
  <si>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</si>
  <si>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</si>
  <si>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</si>
  <si>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</si>
  <si>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</si>
  <si>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</si>
  <si>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</si>
  <si>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</si>
  <si>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</si>
  <si>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</si>
  <si>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</si>
  <si>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</si>
  <si>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</si>
  <si>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</si>
  <si>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</si>
  <si>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</si>
  <si>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</si>
  <si>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</si>
  <si>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</si>
  <si>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</si>
  <si>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</si>
  <si>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</si>
  <si>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</si>
  <si>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</si>
  <si>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</si>
  <si>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</si>
  <si>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</si>
  <si>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</si>
  <si>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</si>
  <si>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</si>
  <si>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</si>
  <si>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</si>
  <si>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</si>
  <si>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</si>
  <si>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</si>
  <si>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</si>
  <si>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</si>
  <si>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</si>
  <si>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</si>
  <si>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</si>
  <si>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</si>
  <si>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</si>
  <si>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</si>
  <si>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</si>
  <si>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</si>
  <si>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</si>
  <si>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</si>
  <si>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</si>
  <si>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</si>
  <si>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</si>
  <si>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</si>
  <si>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</si>
  <si>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</si>
  <si>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</si>
  <si>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</si>
  <si>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</si>
  <si>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</si>
  <si>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</si>
  <si>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</si>
  <si>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</si>
  <si>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</si>
  <si>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</si>
  <si>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</si>
  <si>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</si>
  <si>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</si>
  <si>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</si>
  <si>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</si>
  <si>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</si>
  <si>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</si>
  <si>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</si>
  <si>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</si>
  <si>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</si>
  <si>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</si>
  <si>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</si>
  <si>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</si>
  <si>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</si>
  <si>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</si>
  <si>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</si>
  <si>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</si>
  <si>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</si>
  <si>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</si>
  <si>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</si>
  <si>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</si>
  <si>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</si>
  <si>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</si>
  <si>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</si>
  <si>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</si>
  <si>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</si>
  <si>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</si>
  <si>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</si>
  <si>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</si>
  <si>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</si>
  <si>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</si>
  <si>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</si>
  <si>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</si>
  <si>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</si>
  <si>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</si>
  <si>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</si>
  <si>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</si>
  <si>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</si>
  <si>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</si>
  <si>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</si>
  <si>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</si>
  <si>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</si>
  <si>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</si>
  <si>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</si>
  <si>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</si>
  <si>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</si>
  <si>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</si>
  <si>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</si>
  <si>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</si>
  <si>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</si>
  <si>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</si>
  <si>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</si>
  <si>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</si>
  <si>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</si>
  <si>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</si>
  <si>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</si>
  <si>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</si>
  <si>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</si>
  <si>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</si>
  <si>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</si>
  <si>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</si>
  <si>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</si>
  <si>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</si>
  <si>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</si>
  <si>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</si>
  <si>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</si>
  <si>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</si>
  <si>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</si>
  <si>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</si>
  <si>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</si>
  <si>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</si>
  <si>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</si>
  <si>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</si>
  <si>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</si>
  <si>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</si>
  <si>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</si>
  <si>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</si>
  <si>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</si>
  <si>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</si>
  <si>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</si>
  <si>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</si>
  <si>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</si>
  <si>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</si>
  <si>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</si>
  <si>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</si>
  <si>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</si>
  <si>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</si>
  <si>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</si>
  <si>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</si>
  <si>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</si>
  <si>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</si>
  <si>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</si>
  <si>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</si>
  <si>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</si>
  <si>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</si>
  <si>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</si>
  <si>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</si>
  <si>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</si>
  <si>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</si>
  <si>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</si>
  <si>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</si>
  <si>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</si>
  <si>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</si>
  <si>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</si>
  <si>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</si>
  <si>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</si>
  <si>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</si>
  <si>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</si>
  <si>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</si>
  <si>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</si>
  <si>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</si>
  <si>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</si>
  <si>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</si>
  <si>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</si>
  <si>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</si>
  <si>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</si>
  <si>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</si>
  <si>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</si>
  <si>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</si>
  <si>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</si>
  <si>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</si>
  <si>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</si>
  <si>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</si>
  <si>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</si>
  <si>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</si>
  <si>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</si>
  <si>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</si>
  <si>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</si>
  <si>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</si>
  <si>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</si>
  <si>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</si>
  <si>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</si>
  <si>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</si>
  <si>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</si>
  <si>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</si>
  <si>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</si>
  <si>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</si>
  <si>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</si>
  <si>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</si>
  <si>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</si>
  <si>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</si>
  <si>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</si>
  <si>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</si>
  <si>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</si>
  <si>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</si>
  <si>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</si>
  <si>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</si>
  <si>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</si>
  <si>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</si>
  <si>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</si>
  <si>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</si>
  <si>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</si>
  <si>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</si>
  <si>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</si>
  <si>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</si>
  <si>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</si>
  <si>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</si>
  <si>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</si>
  <si>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</si>
  <si>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</si>
  <si>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</si>
  <si>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</si>
  <si>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</si>
  <si>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</si>
  <si>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</si>
  <si>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</si>
  <si>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</si>
  <si>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</si>
  <si>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</si>
  <si>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</si>
  <si>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</si>
  <si>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</si>
  <si>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</si>
  <si>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</si>
  <si>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</si>
  <si>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</si>
  <si>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</si>
  <si>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</si>
  <si>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</si>
  <si>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</si>
  <si>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</si>
  <si>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</si>
  <si>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</si>
  <si>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</si>
  <si>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</si>
  <si>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</si>
  <si>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</si>
  <si>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</si>
  <si>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</si>
  <si>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</si>
  <si>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</si>
  <si>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</si>
  <si>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</si>
  <si>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</si>
  <si>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</si>
  <si>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</si>
  <si>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</si>
  <si>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</si>
  <si>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</si>
  <si>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</si>
  <si>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</si>
  <si>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</si>
  <si>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</si>
  <si>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</si>
  <si>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</si>
  <si>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</si>
  <si>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</si>
  <si>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</si>
  <si>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</si>
  <si>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</si>
  <si>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</si>
  <si>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</si>
  <si>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</si>
  <si>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</si>
  <si>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</si>
  <si>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</si>
  <si>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</si>
  <si>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</si>
  <si>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</si>
  <si>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</si>
  <si>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</si>
  <si>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</si>
  <si>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</si>
  <si>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</si>
  <si>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</si>
  <si>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</si>
  <si>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</si>
  <si>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</si>
  <si>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</si>
  <si>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</si>
  <si>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</si>
  <si>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</si>
  <si>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</si>
  <si>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</si>
  <si>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</si>
  <si>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</si>
  <si>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</si>
  <si>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</si>
  <si>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</si>
  <si>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</si>
  <si>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</si>
  <si>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</si>
  <si>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</si>
  <si>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</si>
  <si>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</si>
  <si>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</si>
  <si>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</si>
  <si>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</si>
  <si>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</si>
  <si>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</si>
  <si>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</si>
  <si>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</si>
  <si>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</si>
  <si>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</si>
  <si>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</si>
  <si>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</si>
  <si>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</si>
  <si>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</si>
  <si>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</si>
  <si>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</si>
  <si>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</si>
  <si>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</si>
  <si>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</si>
  <si>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</si>
  <si>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</si>
  <si>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</si>
  <si>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</si>
  <si>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</si>
  <si>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</si>
  <si>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</si>
  <si>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</si>
  <si>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</si>
  <si>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</si>
  <si>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</si>
  <si>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</si>
  <si>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</si>
  <si>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</si>
  <si>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</si>
  <si>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</si>
  <si>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</si>
  <si>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</si>
  <si>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</si>
  <si>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</si>
  <si>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</si>
  <si>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</si>
  <si>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</si>
  <si>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</si>
  <si>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</si>
  <si>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</si>
  <si>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</si>
  <si>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</si>
  <si>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</si>
  <si>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</si>
  <si>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</si>
  <si>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</si>
  <si>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</si>
  <si>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</si>
  <si>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</si>
  <si>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</si>
  <si>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</si>
  <si>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</si>
  <si>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</si>
  <si>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</si>
  <si>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</si>
  <si>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</si>
  <si>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</si>
  <si>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</si>
  <si>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</si>
  <si>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</si>
  <si>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</si>
  <si>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</si>
  <si>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</si>
  <si>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</si>
  <si>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</si>
  <si>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</si>
  <si>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</si>
  <si>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</si>
  <si>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</si>
  <si>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</si>
  <si>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</si>
  <si>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</si>
  <si>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</si>
  <si>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</si>
  <si>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</si>
  <si>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</si>
  <si>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</si>
  <si>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</si>
  <si>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</si>
  <si>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</si>
  <si>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</si>
  <si>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</si>
  <si>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</si>
  <si>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</si>
  <si>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</si>
  <si>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</si>
  <si>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</si>
  <si>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</si>
  <si>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</si>
  <si>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</si>
  <si>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</si>
  <si>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</si>
  <si>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</si>
  <si>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</si>
  <si>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</si>
  <si>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</si>
  <si>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</si>
  <si>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</si>
  <si>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</si>
  <si>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</si>
  <si>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</si>
  <si>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</si>
  <si>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</si>
  <si>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</si>
  <si>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</si>
  <si>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</si>
  <si>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</si>
  <si>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</si>
  <si>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</si>
  <si>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</si>
  <si>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</si>
  <si>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</si>
  <si>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</si>
  <si>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</si>
  <si>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</si>
  <si>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</si>
  <si>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</si>
  <si>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</si>
  <si>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</si>
  <si>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</si>
  <si>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</si>
  <si>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</si>
  <si>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</si>
  <si>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</si>
  <si>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</si>
  <si>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</si>
  <si>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</si>
  <si>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</si>
  <si>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</si>
  <si>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</si>
  <si>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</si>
  <si>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</si>
  <si>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</si>
  <si>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</si>
  <si>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</si>
  <si>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</si>
  <si>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</si>
  <si>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</si>
  <si>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</si>
  <si>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</si>
  <si>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</si>
  <si>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</si>
  <si>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</si>
  <si>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</si>
  <si>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</si>
  <si>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</si>
  <si>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</si>
  <si>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</si>
  <si>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</si>
  <si>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</si>
  <si>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</si>
  <si>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</si>
  <si>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</si>
  <si>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</si>
  <si>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</si>
  <si>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</si>
  <si>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</si>
  <si>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</si>
  <si>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</si>
  <si>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</si>
  <si>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</si>
  <si>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</si>
  <si>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</si>
  <si>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</si>
  <si>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</si>
  <si>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</si>
  <si>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</si>
  <si>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</si>
  <si>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</si>
  <si>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</si>
  <si>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</si>
  <si>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</si>
  <si>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</si>
  <si>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</si>
  <si>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</si>
  <si>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</si>
  <si>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</si>
  <si>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</si>
  <si>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</si>
  <si>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</si>
  <si>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</si>
  <si>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</si>
  <si>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</si>
  <si>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</si>
  <si>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</si>
  <si>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</si>
  <si>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</si>
  <si>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</si>
  <si>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</si>
  <si>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</si>
  <si>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</si>
  <si>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</si>
  <si>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</si>
  <si>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</si>
  <si>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</si>
  <si>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</si>
  <si>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</si>
  <si>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</si>
  <si>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</si>
  <si>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</si>
  <si>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</si>
  <si>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</si>
  <si>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</si>
  <si>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</si>
  <si>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</si>
  <si>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</si>
  <si>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</si>
  <si>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</si>
  <si>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</si>
  <si>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</si>
  <si>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</si>
  <si>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</si>
  <si>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</si>
  <si>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</si>
  <si>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</si>
  <si>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</si>
  <si>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</si>
  <si>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</si>
  <si>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</si>
  <si>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</si>
  <si>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</si>
  <si>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</si>
  <si>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</si>
  <si>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</si>
  <si>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</si>
  <si>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</si>
  <si>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</si>
  <si>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</si>
  <si>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</si>
  <si>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</si>
  <si>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</si>
  <si>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</si>
  <si>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</si>
  <si>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</si>
  <si>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</si>
  <si>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</si>
  <si>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</si>
  <si>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</si>
  <si>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</si>
  <si>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</si>
  <si>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</si>
  <si>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</si>
  <si>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</si>
  <si>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</si>
  <si>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</si>
  <si>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</si>
  <si>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</si>
  <si>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</si>
  <si>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</si>
  <si>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</si>
  <si>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</si>
  <si>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</si>
  <si>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</si>
  <si>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</si>
  <si>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</si>
  <si>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</si>
  <si>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</si>
  <si>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</si>
  <si>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</si>
  <si>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</si>
  <si>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</si>
  <si>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</si>
  <si>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</si>
  <si>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</si>
  <si>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</si>
  <si>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</si>
  <si>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</si>
  <si>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</si>
  <si>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</si>
  <si>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</si>
  <si>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</si>
  <si>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</si>
  <si>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</si>
  <si>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</si>
  <si>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</si>
  <si>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</si>
  <si>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</si>
  <si>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</si>
  <si>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</si>
  <si>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</si>
  <si>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</si>
  <si>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</si>
  <si>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</si>
  <si>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</si>
  <si>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</si>
  <si>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</si>
  <si>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</si>
  <si>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</si>
  <si>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</si>
  <si>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</si>
  <si>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</si>
  <si>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</si>
  <si>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</si>
  <si>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</si>
  <si>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</si>
  <si>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</si>
  <si>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</si>
  <si>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</si>
  <si>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</si>
  <si>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</si>
  <si>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</si>
  <si>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</si>
  <si>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</si>
  <si>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</si>
  <si>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</si>
  <si>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</si>
  <si>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</si>
  <si>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</si>
  <si>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</si>
  <si>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</si>
  <si>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</si>
  <si>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</si>
  <si>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</si>
  <si>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</si>
  <si>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</si>
  <si>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</si>
  <si>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</si>
  <si>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</si>
  <si>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</si>
  <si>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</si>
  <si>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</si>
  <si>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</si>
  <si>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</si>
  <si>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</si>
  <si>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</si>
  <si>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</si>
  <si>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</si>
  <si>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</si>
  <si>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</si>
  <si>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</si>
  <si>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</si>
  <si>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</si>
  <si>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</si>
  <si>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</si>
  <si>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</si>
  <si>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</si>
  <si>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</si>
  <si>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</si>
  <si>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</si>
  <si>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</si>
  <si>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</si>
  <si>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</si>
  <si>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</si>
  <si>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</si>
  <si>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</si>
  <si>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</si>
  <si>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</si>
  <si>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</si>
  <si>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</si>
  <si>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</si>
  <si>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</si>
  <si>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</si>
  <si>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</si>
  <si>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</si>
  <si>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</si>
  <si>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</si>
  <si>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</si>
  <si>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</si>
  <si>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</si>
  <si>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</si>
  <si>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</si>
  <si>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</si>
  <si>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</si>
  <si>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</si>
  <si>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</si>
  <si>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</si>
  <si>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</si>
  <si>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</si>
  <si>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</si>
  <si>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</si>
  <si>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</si>
  <si>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</si>
  <si>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</si>
  <si>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</si>
  <si>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</si>
  <si>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</si>
  <si>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</si>
  <si>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</si>
  <si>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</si>
  <si>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</si>
  <si>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</si>
  <si>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</si>
  <si>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</si>
  <si>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</si>
  <si>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</si>
  <si>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</si>
  <si>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</si>
  <si>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</si>
  <si>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</si>
  <si>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</si>
  <si>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</si>
  <si>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</si>
  <si>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</si>
  <si>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</si>
  <si>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</si>
  <si>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</si>
  <si>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</si>
  <si>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</si>
  <si>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</si>
  <si>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</si>
  <si>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</si>
  <si>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</si>
  <si>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</si>
  <si>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</si>
  <si>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</si>
  <si>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</si>
  <si>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</si>
  <si>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</si>
  <si>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</si>
  <si>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</si>
  <si>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</si>
  <si>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</si>
  <si>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</si>
  <si>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</si>
  <si>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</si>
  <si>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</si>
  <si>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</si>
  <si>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</si>
  <si>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</si>
  <si>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</si>
  <si>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</si>
  <si>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</si>
  <si>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</si>
  <si>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</si>
  <si>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</si>
  <si>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</si>
  <si>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</si>
  <si>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</si>
  <si>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</si>
  <si>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</si>
  <si>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</si>
  <si>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</si>
  <si>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</si>
  <si>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</si>
  <si>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</si>
  <si>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</si>
  <si>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</si>
  <si>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</si>
  <si>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</si>
  <si>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</si>
  <si>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</si>
  <si>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</si>
  <si>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</si>
  <si>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</si>
  <si>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</si>
  <si>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</si>
  <si>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</si>
  <si>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</si>
  <si>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</si>
  <si>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</si>
  <si>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</si>
  <si>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</si>
  <si>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</si>
  <si>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</si>
  <si>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</si>
  <si>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</si>
  <si>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</si>
  <si>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</si>
  <si>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</si>
  <si>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</si>
  <si>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</si>
  <si>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</si>
  <si>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</si>
  <si>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</si>
  <si>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</si>
  <si>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</si>
  <si>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</si>
  <si>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</si>
  <si>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</si>
  <si>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</si>
  <si>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</si>
  <si>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</si>
  <si>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</si>
  <si>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</si>
  <si>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</si>
  <si>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</si>
  <si>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</si>
  <si>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</si>
  <si>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</si>
  <si>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</si>
  <si>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</si>
  <si>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</si>
  <si>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</si>
  <si>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</si>
  <si>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</si>
  <si>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</si>
  <si>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</si>
  <si>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</si>
  <si>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</si>
  <si>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</si>
  <si>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</si>
  <si>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</si>
  <si>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</si>
  <si>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</si>
  <si>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</si>
  <si>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</si>
  <si>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</si>
  <si>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</si>
  <si>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</si>
  <si>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</si>
  <si>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</si>
  <si>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</si>
  <si>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</si>
  <si>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</si>
  <si>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</si>
  <si>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</si>
  <si>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</si>
  <si>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</si>
  <si>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</si>
  <si>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</si>
  <si>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</si>
  <si>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</si>
  <si>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</si>
  <si>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</si>
  <si>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</si>
  <si>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</si>
  <si>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</si>
  <si>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</si>
  <si>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</si>
  <si>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</si>
  <si>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</si>
  <si>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</si>
  <si>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</si>
  <si>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</si>
  <si>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</si>
  <si>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</si>
  <si>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</si>
  <si>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</si>
  <si>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</si>
  <si>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</si>
  <si>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</si>
  <si>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</si>
  <si>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</si>
  <si>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</si>
  <si>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</si>
  <si>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</si>
  <si>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</si>
  <si>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</si>
  <si>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</si>
  <si>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</si>
  <si>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</si>
  <si>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</si>
  <si>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</si>
  <si>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</si>
  <si>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</si>
  <si>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</si>
  <si>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</si>
  <si>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</si>
  <si>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</si>
  <si>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</si>
  <si>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</si>
  <si>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</si>
  <si>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</si>
  <si>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</si>
  <si>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</si>
  <si>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</si>
  <si>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</si>
  <si>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</si>
  <si>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</si>
  <si>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</si>
  <si>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</si>
  <si>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</si>
  <si>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</si>
  <si>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</si>
  <si>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</si>
  <si>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</si>
  <si>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</si>
  <si>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</si>
  <si>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</si>
  <si>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</si>
  <si>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</si>
  <si>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</si>
  <si>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</si>
  <si>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</si>
  <si>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</si>
  <si>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</si>
  <si>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</si>
  <si>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</si>
  <si>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</si>
  <si>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</si>
  <si>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</si>
  <si>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</si>
  <si>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</si>
  <si>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</si>
  <si>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</si>
  <si>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</si>
  <si>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</si>
  <si>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</si>
  <si>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</si>
  <si>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</si>
  <si>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</si>
  <si>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</si>
  <si>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</si>
  <si>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</si>
  <si>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</si>
  <si>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</si>
  <si>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</si>
  <si>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</si>
  <si>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</si>
  <si>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</si>
  <si>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</si>
  <si>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</si>
  <si>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</si>
  <si>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</si>
  <si>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</si>
  <si>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</si>
  <si>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</si>
  <si>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</si>
  <si>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</si>
  <si>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</si>
  <si>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</si>
  <si>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</si>
  <si>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</si>
  <si>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</si>
  <si>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</si>
  <si>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</si>
  <si>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</si>
  <si>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</si>
  <si>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</si>
  <si>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</si>
  <si>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</si>
  <si>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</si>
  <si>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</si>
  <si>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</si>
  <si>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</si>
  <si>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</si>
  <si>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</si>
  <si>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</si>
  <si>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</si>
  <si>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</si>
  <si>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</si>
  <si>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</si>
  <si>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</si>
  <si>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</si>
  <si>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</si>
  <si>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</si>
  <si>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</si>
  <si>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</si>
  <si>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</si>
  <si>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</si>
  <si>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</si>
  <si>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</si>
  <si>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</si>
  <si>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</si>
  <si>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</si>
  <si>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</si>
  <si>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</si>
  <si>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</si>
  <si>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</si>
  <si>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</si>
  <si>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</si>
  <si>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</si>
  <si>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</si>
  <si>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</si>
  <si>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</si>
  <si>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</si>
  <si>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</si>
  <si>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</si>
  <si>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</si>
  <si>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</si>
  <si>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</si>
  <si>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</si>
  <si>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</si>
  <si>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</si>
  <si>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</si>
  <si>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</si>
  <si>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</si>
  <si>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</si>
  <si>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</si>
  <si>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</si>
  <si>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</si>
  <si>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</si>
  <si>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</si>
  <si>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</si>
  <si>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</si>
  <si>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</si>
  <si>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</si>
  <si>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</si>
  <si>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</si>
  <si>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</si>
  <si>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</si>
  <si>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</si>
  <si>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</si>
  <si>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</si>
  <si>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</si>
  <si>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</si>
  <si>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</si>
  <si>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</si>
  <si>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</si>
  <si>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</si>
  <si>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</si>
  <si>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</si>
  <si>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</si>
  <si>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</si>
  <si>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</si>
  <si>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</si>
  <si>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</si>
  <si>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</si>
  <si>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</si>
  <si>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</si>
  <si>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</si>
  <si>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</si>
  <si>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</si>
  <si>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</si>
  <si>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</si>
  <si>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</si>
  <si>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</si>
  <si>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</si>
  <si>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</si>
  <si>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</si>
  <si>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</si>
  <si>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</si>
  <si>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</si>
  <si>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</si>
  <si>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</si>
  <si>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</si>
  <si>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</si>
  <si>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</si>
  <si>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</si>
  <si>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</si>
  <si>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</si>
  <si>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</si>
  <si>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</si>
  <si>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</si>
  <si>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</si>
  <si>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</si>
  <si>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</si>
  <si>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</si>
  <si>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</si>
  <si>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</si>
  <si>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</si>
  <si>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</si>
  <si>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</si>
  <si>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</si>
  <si>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</si>
  <si>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</si>
  <si>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</si>
  <si>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</si>
  <si>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</si>
  <si>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</si>
  <si>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</si>
  <si>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</si>
  <si>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</si>
  <si>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</si>
  <si>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</si>
  <si>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</si>
  <si>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</si>
  <si>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</si>
  <si>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</si>
  <si>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</si>
  <si>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</si>
  <si>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</si>
  <si>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</si>
  <si>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</si>
  <si>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</si>
  <si>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</si>
  <si>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</si>
  <si>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</si>
  <si>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</si>
  <si>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</si>
  <si>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</si>
  <si>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</si>
  <si>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</si>
  <si>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</si>
  <si>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</si>
  <si>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</si>
  <si>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</si>
  <si>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</si>
  <si>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</si>
  <si>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</si>
  <si>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</si>
  <si>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</si>
  <si>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</si>
  <si>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</si>
  <si>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</si>
  <si>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</si>
  <si>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</si>
  <si>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</si>
  <si>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</si>
  <si>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</si>
  <si>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</si>
  <si>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</si>
  <si>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</si>
  <si>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</si>
  <si>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</si>
  <si>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</si>
  <si>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</si>
  <si>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</si>
  <si>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</si>
  <si>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</si>
  <si>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</si>
  <si>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</si>
  <si>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</si>
  <si>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</si>
  <si>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</si>
  <si>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</si>
  <si>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</si>
  <si>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</si>
  <si>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</si>
  <si>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</si>
  <si>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</si>
  <si>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</si>
  <si>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</si>
  <si>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</si>
  <si>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</si>
  <si>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</si>
  <si>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</si>
  <si>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</si>
  <si>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</si>
  <si>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</si>
  <si>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</si>
  <si>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</si>
  <si>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</si>
  <si>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</si>
  <si>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</si>
  <si>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</si>
  <si>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</si>
  <si>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</si>
  <si>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</si>
  <si>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</si>
  <si>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</si>
  <si>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</si>
  <si>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</si>
  <si>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</si>
  <si>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</si>
  <si>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</si>
  <si>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</si>
  <si>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</si>
  <si>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</si>
  <si>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</si>
  <si>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</si>
  <si>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</si>
  <si>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</si>
  <si>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</si>
  <si>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</si>
  <si>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</si>
  <si>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</si>
  <si>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</si>
  <si>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</si>
  <si>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</si>
  <si>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</si>
  <si>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</si>
  <si>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</si>
  <si>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</si>
  <si>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</si>
  <si>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</si>
  <si>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</si>
  <si>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</si>
  <si>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</si>
  <si>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</si>
  <si>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</si>
  <si>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</si>
  <si>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</si>
  <si>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</si>
  <si>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</si>
  <si>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</si>
  <si>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</si>
  <si>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</si>
  <si>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</si>
  <si>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</si>
  <si>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</si>
  <si>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</si>
  <si>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</si>
  <si>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</si>
  <si>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</si>
  <si>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</si>
  <si>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</si>
  <si>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</si>
  <si>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</si>
  <si>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</si>
  <si>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</si>
  <si>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</si>
  <si>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</si>
  <si>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</si>
  <si>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</si>
  <si>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</si>
  <si>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</si>
  <si>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</si>
  <si>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</si>
  <si>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</si>
  <si>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</si>
  <si>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</si>
  <si>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</si>
  <si>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</si>
  <si>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</si>
  <si>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</si>
  <si>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</si>
  <si>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</si>
  <si>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</si>
  <si>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</si>
  <si>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</si>
  <si>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</si>
  <si>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</si>
  <si>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</si>
  <si>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</si>
  <si>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</si>
  <si>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</si>
  <si>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</si>
  <si>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</si>
  <si>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</si>
  <si>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</si>
  <si>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</si>
  <si>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</si>
  <si>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</si>
  <si>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</si>
  <si>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</si>
  <si>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</si>
  <si>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</si>
  <si>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</si>
  <si>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</si>
  <si>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</si>
  <si>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</si>
  <si>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</si>
  <si>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</si>
  <si>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</si>
  <si>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</si>
  <si>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</si>
  <si>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</si>
  <si>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</si>
  <si>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</si>
  <si>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</si>
  <si>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</si>
  <si>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</si>
  <si>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</si>
  <si>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</si>
  <si>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</si>
  <si>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</si>
  <si>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</si>
  <si>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</si>
  <si>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</si>
  <si>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</si>
  <si>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</si>
  <si>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</si>
  <si>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</si>
  <si>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</si>
  <si>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</si>
  <si>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</si>
  <si>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</si>
  <si>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</si>
  <si>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</si>
  <si>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</si>
  <si>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</si>
  <si>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</si>
  <si>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</si>
  <si>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</si>
  <si>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</si>
  <si>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</si>
  <si>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</si>
  <si>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</si>
  <si>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</si>
  <si>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</si>
  <si>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</si>
  <si>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</si>
  <si>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</si>
  <si>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</si>
  <si>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</si>
  <si>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</si>
  <si>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</si>
  <si>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</si>
  <si>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</si>
  <si>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</si>
  <si>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</si>
  <si>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</si>
  <si>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</si>
  <si>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</si>
  <si>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</si>
  <si>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</si>
  <si>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</si>
  <si>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</si>
  <si>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</si>
  <si>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</si>
  <si>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</si>
  <si>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</si>
  <si>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</si>
  <si>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</si>
  <si>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</si>
  <si>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</si>
  <si>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</si>
  <si>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</si>
  <si>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</si>
  <si>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</si>
  <si>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</si>
  <si>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</si>
  <si>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</si>
  <si>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</si>
  <si>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</si>
  <si>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</si>
  <si>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</si>
  <si>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</si>
  <si>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</si>
  <si>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</si>
  <si>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</si>
  <si>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</si>
  <si>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</si>
  <si>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</si>
  <si>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</si>
  <si>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</si>
  <si>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</si>
  <si>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</si>
  <si>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</si>
  <si>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</si>
  <si>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</si>
  <si>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</si>
  <si>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</si>
  <si>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</si>
  <si>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</si>
  <si>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</si>
  <si>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</si>
  <si>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</si>
  <si>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</si>
  <si>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</si>
  <si>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</si>
  <si>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</si>
  <si>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</si>
  <si>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</si>
  <si>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</si>
  <si>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</si>
  <si>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</si>
  <si>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</si>
  <si>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</si>
  <si>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</si>
  <si>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</si>
  <si>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</si>
  <si>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</si>
  <si>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</si>
  <si>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</si>
  <si>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</si>
  <si>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</si>
  <si>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</si>
  <si>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</si>
  <si>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</si>
  <si>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</si>
  <si>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</si>
  <si>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</si>
  <si>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</si>
  <si>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</si>
  <si>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</si>
  <si>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</si>
  <si>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</si>
  <si>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</si>
  <si>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</si>
  <si>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</si>
  <si>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</si>
  <si>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</si>
  <si>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</si>
  <si>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</si>
  <si>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</si>
  <si>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</si>
  <si>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</si>
  <si>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</si>
  <si>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</si>
  <si>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</si>
  <si>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</si>
  <si>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</si>
  <si>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</si>
  <si>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</si>
  <si>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</si>
  <si>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</si>
  <si>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</si>
  <si>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</si>
  <si>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</si>
  <si>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</si>
  <si>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</si>
  <si>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</si>
  <si>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</si>
  <si>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</si>
  <si>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</si>
  <si>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</si>
  <si>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</si>
  <si>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</si>
  <si>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</si>
  <si>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</si>
  <si>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</si>
  <si>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</si>
  <si>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</si>
  <si>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</si>
  <si>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</si>
  <si>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</si>
  <si>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</si>
  <si>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</si>
  <si>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</si>
  <si>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</si>
  <si>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</si>
  <si>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</si>
  <si>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</si>
  <si>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</si>
  <si>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</si>
  <si>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</si>
  <si>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</si>
  <si>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</si>
  <si>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</si>
  <si>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</si>
  <si>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</si>
  <si>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</si>
  <si>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</si>
  <si>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</si>
  <si>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</si>
  <si>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</si>
  <si>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</si>
  <si>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</si>
  <si>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</si>
  <si>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</si>
  <si>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</si>
  <si>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</si>
  <si>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</si>
  <si>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</si>
  <si>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</si>
  <si>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</si>
  <si>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</si>
  <si>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</si>
  <si>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</si>
  <si>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</si>
  <si>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</si>
  <si>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</si>
  <si>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</si>
  <si>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</si>
  <si>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</si>
  <si>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</si>
  <si>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</si>
  <si>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</si>
  <si>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</si>
  <si>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</si>
  <si>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</si>
  <si>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</si>
  <si>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</si>
  <si>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</si>
  <si>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</si>
  <si>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</si>
  <si>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</si>
  <si>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</si>
  <si>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</si>
  <si>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</si>
  <si>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</si>
  <si>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</si>
  <si>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</si>
  <si>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</si>
  <si>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</si>
  <si>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</si>
  <si>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</si>
  <si>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</si>
  <si>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</si>
  <si>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</si>
  <si>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</si>
  <si>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</si>
  <si>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</si>
  <si>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</si>
  <si>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</si>
  <si>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</si>
  <si>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</si>
  <si>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</si>
  <si>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</si>
  <si>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</si>
  <si>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</si>
  <si>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</si>
  <si>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</si>
  <si>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</si>
  <si>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</si>
  <si>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</si>
  <si>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</si>
  <si>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</si>
  <si>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</si>
  <si>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</si>
  <si>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</si>
  <si>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</si>
  <si>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</si>
  <si>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</si>
  <si>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</si>
  <si>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</si>
  <si>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</si>
  <si>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</si>
  <si>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</si>
  <si>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</si>
  <si>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</si>
  <si>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</si>
  <si>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</si>
  <si>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</si>
  <si>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</si>
  <si>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</si>
  <si>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</si>
  <si>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</si>
  <si>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</si>
  <si>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</si>
  <si>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</si>
  <si>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</si>
  <si>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</si>
  <si>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</si>
  <si>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</si>
  <si>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</si>
  <si>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</si>
  <si>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</si>
  <si>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</si>
  <si>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</si>
  <si>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</si>
  <si>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</si>
  <si>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</si>
  <si>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</si>
  <si>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</si>
  <si>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</si>
  <si>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</si>
  <si>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</si>
  <si>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</si>
  <si>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</si>
  <si>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</si>
  <si>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</si>
  <si>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</si>
  <si>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</si>
  <si>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</si>
  <si>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</si>
  <si>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</si>
  <si>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</si>
  <si>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</si>
  <si>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</si>
  <si>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</si>
  <si>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</si>
  <si>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</si>
  <si>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</si>
  <si>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</si>
  <si>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</si>
  <si>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</si>
  <si>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</si>
  <si>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</si>
  <si>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</si>
  <si>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</si>
  <si>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</si>
  <si>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</si>
  <si>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</si>
  <si>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</si>
  <si>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</si>
  <si>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</si>
  <si>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</si>
  <si>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</si>
  <si>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</si>
  <si>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</si>
  <si>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</si>
  <si>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</si>
  <si>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</si>
  <si>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</si>
  <si>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</si>
  <si>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</si>
  <si>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</si>
  <si>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</si>
  <si>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</si>
  <si>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</si>
  <si>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</si>
  <si>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</si>
  <si>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</si>
  <si>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</si>
  <si>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</si>
  <si>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</si>
  <si>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</si>
  <si>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</si>
  <si>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</si>
  <si>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</si>
  <si>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</si>
  <si>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</si>
  <si>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</si>
  <si>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</si>
  <si>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</si>
  <si>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</si>
  <si>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</si>
  <si>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</si>
  <si>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</si>
  <si>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</si>
  <si>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</si>
  <si>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</si>
  <si>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</si>
  <si>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</si>
  <si>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</si>
  <si>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</si>
  <si>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</si>
  <si>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</si>
  <si>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</si>
  <si>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</si>
  <si>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</si>
  <si>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</si>
  <si>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</si>
  <si>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</si>
  <si>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</si>
  <si>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</si>
  <si>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</si>
  <si>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</si>
  <si>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</si>
  <si>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</si>
  <si>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</si>
  <si>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</si>
  <si>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</si>
  <si>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</si>
  <si>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</si>
  <si>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</si>
  <si>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</si>
  <si>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</si>
  <si>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</si>
  <si>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</si>
  <si>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</si>
  <si>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</si>
  <si>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</si>
  <si>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</si>
  <si>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</si>
  <si>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</si>
  <si>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</si>
  <si>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</si>
  <si>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</si>
  <si>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</si>
  <si>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</si>
  <si>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</si>
  <si>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</si>
  <si>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</si>
  <si>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</si>
  <si>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</si>
  <si>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</si>
  <si>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</si>
  <si>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</si>
  <si>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</si>
  <si>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</si>
  <si>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</si>
  <si>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</si>
  <si>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</si>
  <si>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</si>
  <si>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</si>
  <si>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</si>
  <si>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</si>
  <si>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</si>
  <si>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</si>
  <si>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</si>
  <si>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</si>
  <si>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</si>
  <si>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</si>
  <si>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</si>
  <si>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</si>
  <si>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</si>
  <si>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</si>
  <si>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</si>
  <si>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</si>
  <si>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</si>
  <si>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</si>
  <si>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</si>
  <si>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</si>
  <si>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</si>
  <si>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</si>
  <si>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</si>
  <si>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</si>
  <si>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</si>
  <si>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</si>
  <si>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</si>
  <si>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</si>
  <si>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</si>
  <si>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</si>
  <si>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</si>
  <si>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</si>
  <si>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</si>
  <si>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</si>
  <si>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</si>
  <si>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</si>
  <si>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</si>
  <si>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</si>
  <si>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</si>
  <si>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</si>
  <si>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</si>
  <si>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</si>
  <si>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</si>
  <si>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</si>
  <si>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</si>
  <si>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</si>
  <si>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</si>
  <si>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</si>
  <si>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</si>
  <si>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</si>
  <si>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</si>
  <si>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</si>
  <si>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</si>
  <si>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</si>
  <si>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</si>
  <si>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</si>
  <si>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</si>
  <si>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</si>
  <si>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</si>
  <si>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</si>
  <si>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</si>
  <si>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</si>
  <si>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</si>
  <si>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</si>
  <si>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</si>
  <si>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</si>
  <si>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</si>
  <si>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</si>
  <si>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</si>
  <si>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</si>
  <si>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</si>
  <si>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</si>
  <si>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</si>
  <si>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</si>
  <si>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</si>
  <si>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</si>
  <si>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</si>
  <si>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</si>
  <si>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</si>
  <si>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</si>
  <si>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</si>
  <si>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</si>
  <si>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</si>
  <si>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</si>
  <si>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</si>
  <si>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</si>
  <si>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</si>
  <si>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</si>
  <si>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</si>
  <si>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</si>
  <si>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</si>
  <si>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</si>
  <si>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</si>
  <si>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</si>
  <si>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</si>
  <si>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</si>
  <si>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</si>
  <si>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</si>
  <si>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</si>
  <si>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</si>
  <si>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</si>
  <si>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</si>
  <si>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</si>
  <si>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</si>
  <si>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</si>
  <si>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</si>
  <si>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</si>
  <si>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</si>
  <si>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</si>
  <si>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</si>
  <si>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</si>
  <si>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</si>
  <si>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</si>
  <si>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</si>
  <si>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</si>
  <si>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</si>
  <si>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</si>
  <si>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</si>
  <si>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</si>
  <si>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</si>
  <si>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</si>
  <si>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</si>
  <si>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</si>
  <si>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</si>
  <si>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</si>
  <si>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</si>
  <si>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</si>
  <si>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</si>
  <si>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</si>
  <si>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</si>
  <si>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</si>
  <si>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</si>
  <si>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</si>
  <si>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</si>
  <si>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</si>
  <si>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</si>
  <si>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</si>
  <si>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</si>
  <si>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</si>
  <si>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</si>
  <si>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</si>
  <si>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</si>
  <si>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</si>
  <si>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</si>
  <si>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</si>
  <si>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</si>
  <si>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</si>
  <si>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</si>
  <si>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</si>
  <si>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</si>
  <si>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</si>
  <si>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</si>
  <si>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</si>
  <si>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</si>
  <si>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</si>
  <si>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</si>
  <si>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</si>
  <si>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</si>
  <si>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</si>
  <si>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</si>
  <si>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</si>
  <si>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</si>
  <si>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</si>
  <si>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</si>
  <si>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</si>
  <si>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</si>
  <si>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</si>
  <si>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</si>
  <si>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</si>
  <si>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</si>
  <si>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</si>
  <si>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</si>
  <si>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</si>
  <si>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</si>
  <si>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</si>
  <si>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</si>
  <si>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</si>
  <si>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</si>
  <si>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</si>
  <si>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</si>
  <si>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</si>
  <si>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</si>
  <si>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</si>
  <si>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</si>
  <si>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</si>
  <si>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</si>
  <si>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</si>
  <si>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</si>
  <si>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</si>
  <si>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</si>
  <si>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</si>
  <si>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</si>
  <si>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</si>
  <si>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</si>
  <si>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</si>
  <si>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</si>
  <si>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</si>
  <si>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</si>
  <si>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</si>
  <si>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</si>
  <si>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</si>
  <si>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</si>
  <si>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</si>
  <si>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</si>
  <si>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</si>
  <si>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</si>
  <si>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</si>
  <si>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</si>
  <si>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</si>
  <si>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</si>
  <si>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</si>
  <si>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</si>
  <si>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</si>
  <si>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</si>
  <si>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</si>
  <si>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</si>
  <si>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</si>
  <si>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</si>
  <si>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</si>
  <si>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</si>
  <si>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</si>
  <si>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</si>
  <si>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</si>
  <si>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</si>
  <si>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</si>
  <si>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</si>
  <si>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</si>
  <si>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</si>
  <si>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</si>
  <si>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</si>
  <si>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</si>
  <si>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</si>
  <si>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</si>
  <si>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</si>
  <si>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</si>
  <si>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</si>
  <si>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</si>
  <si>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</si>
  <si>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</si>
  <si>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</si>
  <si>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</si>
  <si>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</si>
  <si>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</si>
  <si>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</si>
  <si>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</si>
  <si>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</si>
  <si>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</si>
  <si>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</si>
  <si>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</si>
  <si>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</si>
  <si>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</si>
  <si>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</si>
  <si>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</si>
  <si>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</si>
  <si>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</si>
  <si>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</si>
  <si>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</si>
  <si>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</si>
  <si>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</si>
  <si>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</si>
  <si>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</si>
  <si>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</si>
  <si>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</si>
  <si>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</si>
  <si>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</si>
  <si>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</si>
  <si>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</si>
  <si>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</si>
  <si>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</si>
  <si>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</si>
  <si>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</si>
  <si>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</si>
  <si>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</si>
  <si>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</si>
  <si>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</si>
  <si>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</si>
  <si>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</si>
  <si>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</si>
  <si>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</si>
  <si>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</si>
  <si>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</si>
  <si>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</si>
  <si>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</si>
  <si>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</si>
  <si>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</si>
  <si>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</si>
  <si>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</si>
  <si>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</si>
  <si>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</si>
  <si>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</si>
  <si>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</si>
  <si>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</si>
  <si>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</si>
  <si>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</si>
  <si>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</si>
  <si>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</si>
  <si>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</si>
  <si>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</si>
  <si>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</si>
  <si>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</si>
  <si>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</si>
  <si>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</si>
  <si>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</si>
  <si>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</si>
  <si>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</si>
  <si>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</si>
  <si>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</si>
  <si>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</si>
  <si>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</si>
  <si>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</si>
  <si>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</si>
  <si>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</si>
  <si>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</si>
  <si>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</si>
  <si>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</si>
  <si>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</si>
  <si>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</si>
  <si>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</si>
  <si>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</si>
  <si>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</si>
  <si>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</si>
  <si>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</si>
  <si>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</si>
  <si>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</si>
  <si>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</si>
  <si>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</si>
  <si>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</si>
  <si>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</si>
  <si>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</si>
  <si>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</si>
  <si>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</si>
  <si>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</si>
  <si>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</si>
  <si>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</si>
  <si>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</si>
  <si>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</si>
  <si>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</si>
  <si>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</si>
  <si>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</si>
  <si>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</si>
  <si>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</si>
  <si>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</si>
  <si>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</si>
  <si>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</si>
  <si>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</si>
  <si>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</si>
  <si>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</si>
  <si>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</si>
  <si>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</si>
  <si>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</si>
  <si>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</si>
  <si>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</si>
  <si>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</si>
  <si>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</si>
  <si>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</si>
  <si>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</si>
  <si>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</si>
  <si>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</si>
  <si>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</si>
  <si>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</si>
  <si>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</si>
  <si>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</si>
  <si>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</si>
  <si>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</si>
  <si>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</si>
  <si>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</si>
  <si>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</si>
  <si>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</si>
  <si>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</si>
  <si>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</si>
  <si>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</si>
  <si>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</si>
  <si>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</si>
  <si>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</si>
  <si>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</si>
  <si>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</si>
  <si>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</si>
  <si>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</si>
  <si>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</si>
  <si>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</si>
  <si>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</si>
  <si>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</si>
  <si>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</si>
  <si>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</si>
  <si>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</si>
  <si>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</si>
  <si>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</si>
  <si>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</si>
  <si>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</si>
  <si>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</si>
  <si>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</si>
  <si>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</si>
  <si>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</si>
  <si>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</si>
  <si>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</si>
  <si>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</si>
  <si>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</si>
  <si>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</si>
  <si>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</si>
  <si>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</si>
  <si>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</si>
  <si>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</si>
  <si>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</si>
  <si>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</si>
  <si>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</si>
  <si>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</si>
  <si>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</si>
  <si>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</si>
  <si>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</si>
  <si>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</si>
  <si>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</si>
  <si>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</si>
  <si>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</si>
  <si>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</si>
  <si>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</si>
  <si>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</si>
  <si>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</si>
  <si>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</si>
  <si>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</si>
  <si>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</si>
  <si>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</si>
  <si>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</si>
  <si>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</si>
  <si>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</si>
  <si>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</si>
  <si>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</si>
  <si>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</si>
  <si>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</si>
  <si>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</si>
  <si>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</si>
  <si>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</si>
  <si>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</si>
  <si>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</si>
  <si>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</si>
  <si>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</si>
  <si>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</si>
  <si>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</si>
  <si>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</si>
  <si>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</si>
  <si>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</si>
  <si>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</si>
  <si>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</si>
  <si>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</si>
  <si>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</si>
  <si>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</si>
  <si>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</si>
  <si>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</si>
  <si>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</si>
  <si>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</si>
  <si>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</si>
  <si>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</si>
  <si>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</si>
  <si>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</si>
  <si>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</si>
  <si>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</si>
  <si>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</si>
  <si>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</si>
  <si>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</si>
  <si>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</si>
  <si>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</si>
  <si>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</si>
  <si>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</si>
  <si>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</si>
  <si>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</si>
  <si>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</si>
  <si>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</si>
  <si>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</si>
  <si>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</si>
  <si>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</si>
  <si>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</si>
  <si>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</si>
  <si>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</si>
  <si>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</si>
  <si>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</si>
  <si>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</si>
  <si>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</si>
  <si>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</si>
  <si>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</si>
  <si>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</si>
  <si>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</si>
  <si>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</si>
  <si>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</si>
  <si>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</si>
  <si>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</si>
  <si>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</si>
  <si>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</si>
  <si>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</si>
  <si>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</si>
  <si>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</si>
  <si>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</si>
  <si>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</si>
  <si>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</si>
  <si>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</si>
  <si>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</si>
  <si>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</si>
  <si>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</si>
  <si>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</si>
  <si>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</si>
  <si>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</si>
  <si>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</si>
  <si>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</si>
  <si>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</si>
  <si>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</si>
  <si>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</si>
  <si>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</si>
  <si>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</si>
  <si>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</si>
  <si>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</si>
  <si>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</si>
  <si>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</si>
  <si>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</si>
  <si>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</si>
  <si>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10 mins</t>
  </si>
  <si>
    <t>PCM-20251006-00001741</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</si>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</sst>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273.78687581018312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45936.735301736109</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45936.735301736109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45936.735301736109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45936.735301736109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45936.735301736109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45936.735301736109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45936.735301736109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45936.735301736109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45936.735301736109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45936.735301736109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45936.735301736109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45936.735301736109</v>
      </c>
      <c r="H14" s="68"/>
      <c r="I14" s="73" t="str">
        <f>IFERROR(VLOOKUP(D14,DB!A:F,6,0),"")</f>
        <v/>
      </c>
      <c r="J14" s="73" t="str">
        <f>IFERROR(VLOOKUP(D14,DB!A:G,7,0),"")</f>
        <v/>
      </c>
      <c r="K14" s="69"/>
      <c r="L14" s="70" t="str">
        <f>IFERROR(VLOOKUP(D14,DB!A:I,9,0),"")</f>
        <v/>
      </c>
    </row>
    <row r="15" spans="1:12" ht="15" customHeight="1">
      <c r="A15" s="155"/>
      <c r="B15" s="156" t="str">
        <f>IFERROR(VLOOKUP(D15,DB!A:K,11,0),"")</f>
        <v/>
      </c>
      <c r="C15" s="156"/>
      <c r="D15" s="156"/>
      <c r="E15" s="157"/>
      <c r="F15" s="158"/>
      <c r="G15" s="159">
        <f ca="1">IFERROR(NOW()-F15,"")</f>
        <v>45936.735301736109</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45936.735301736109</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45936.735301736109</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45936.735301736109</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45936.735301736109</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45936.735301736109</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45936.735301736109</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45936.735301736109</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45936.735301736109</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45936.735301736109</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45936.735301736109</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45936.735301736109</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45936.735301736109</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45936.735301736109</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45936.735301736109</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45936.735301736109</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45936.735301736109</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45936.735301736109</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45936.735301736109</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45936.735301736109</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45936.735301736109</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45936.735301736109</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45936.735301736109</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45936.735301736109</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45936.735301736109</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45936.735301736109</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45936.735301736109</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45936.735301736109</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45936.735301736109</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45936.735301736109</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45936.735301736109</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45936.735301736109</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45936.735301736109</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45936.735301736109</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45936.735301736109</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45936.735301736109</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45936.735301736109</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45936.735301736109</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45936.735301736109</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45936.735301736109</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45936.735301736109</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45936.735301736109</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45936.735301736109</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45936.735301736109</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45936.735301736109</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45936.735301736109</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45936.735301736109</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45936.735301736109</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45936.735301736109</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45936.735301736109</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45936.735301736109</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45936.735301736109</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45936.735301736109</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45936.735301736109</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45936.735301736109</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45936.735301736109</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45936.735301736109</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45936.735301736109</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45936.735301736109</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45936.735301736109</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45936.735301736109</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45936.735301736109</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45936.735301736109</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45936.735301736109</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45936.735301736109</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45936.735301736109</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45936.735301736109</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45936.735301736109</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45936.735301736109</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45936.735301736109</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45936.735301736109</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45936.735301736109</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45936.735301736109</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45936.735301736109</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45936.735301736109</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45936.735301736109</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45936.735301736109</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45936.735301736109</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45936.735301736109</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45936.735301736109</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45936.735301736109</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45936.735301736109</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45936.735301736109</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45936.735301736109</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45936.735301736109</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45936.735301736109</v>
      </c>
      <c r="H100" s="158"/>
      <c r="I100" s="156" t="str">
        <f>IFERROR(VLOOKUP(D100,DB!A:F,6,0),"")</f>
        <v/>
      </c>
      <c r="J100" s="73" t="str">
        <f>IFERROR(VLOOKUP(D100,DB!A:G,7,0),"")</f>
        <v/>
      </c>
      <c r="K100" s="160"/>
      <c r="L100" s="161" t="str">
        <f>IFERROR(VLOOKUP(D100,DB!A:I,9,0),"")</f>
        <v/>
      </c>
    </row>
  </sheetData>
  <customSheetViews>
    <customSheetView guid="{F6042A99-DD27-4453-835D-0834D95730CC}" filter="1" showAutoFilter="1">
      <pageMargins left="0" right="0" top="0" bottom="0" header="0" footer="0"/>
      <autoFilter ref="B1:M1" xr:uid="{4C7335FB-FDE6-415E-A84E-6D425734B244}"/>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130.00821840277786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111.73546377314779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2.1262384259898681E-2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45936.735301736109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45936.735301736109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45936.735301736109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45936.735301736109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45936.735301736109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45936.735301736109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45936.735301736109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45936.735301736109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45936.735301736109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45936.735301736109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45936.735301736109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45936.735301736109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45936.735301736109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45936.735301736109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45936.735301736109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45936.735301736109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45936.735301736109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45936.735301736109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45936.735301736109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45936.735301736109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45936.735301736109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45936.735301736109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45936.735301736109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45936.735301736109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45936.735301736109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45936.735301736109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45936.735301736109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45936.735301736109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45936.735301736109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45936.735301736109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45936.735301736109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45936.735301736109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45936.735301736109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45936.735301736109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45936.735301736109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45936.735301736109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45936.735301736109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45936.735301736109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45936.735301736109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45936.735301736109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45936.735301736109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45936.735301736109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45936.735301736109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45936.735301736109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45936.735301736109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45936.735301736109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45936.735301736109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45936.735301736109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45936.735301736109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45936.735301736109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45936.735301736109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45936.735301736109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45936.735301736109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45936.735301736109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45936.735301736109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45936.735301736109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45936.735301736109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45936.735301736109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45936.735301736109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45936.735301736109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45936.735301736109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45936.735301736109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45936.735301736109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45936.735301736109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45936.735301736109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45936.735301736109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45936.735301736109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45936.735301736109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45936.735301736109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45936.735301736109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45936.735301736109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45936.735301736109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45936.735301736109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45936.735301736109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45936.735301736109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45936.735301736109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45936.735301736109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45936.735301736109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45936.735301736109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45936.735301736109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45936.735301736109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45936.735301736109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45936.735301736109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45936.735301736109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45936.735301736109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45936.735301736109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45936.735301736109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45936.735301736109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45936.735301736109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45936.735301736109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45936.735301736109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45936.735301736109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45936.735301736109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45936.735301736109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45936.735301736109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45936.735301736109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45936.735301736109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45936.735301736109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45936.735301736109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45936.735301736109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45936.735301736109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45936.735301736109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45936.735301736109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45936.735301736109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45936.735301736109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45936.735301736109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45936.735301736109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45936.735301736109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45936.735301736109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45936.735301736109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45936.735301736109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45936.735301736109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45936.735301736109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45936.735301736109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45936.735301736109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45936.735301736109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45936.735301736109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45936.735301736109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45936.735301736109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45936.735301736109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45936.735301736109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45936.735301736109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45936.735301736109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45936.735301736109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45936.735301736109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45936.735301736109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45936.735301736109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45936.735301736109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45936.735301736109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45936.735301736109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45936.735301736109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45936.735301736109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45936.735301736109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45936.735301736109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45936.735301736109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45936.735301736109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45936.735301736109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45936.735301736109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45936.735301736109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45936.735301736109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45936.735301736109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45936.735301736109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45936.735301736109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45936.735301736109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45936.735301736109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45936.735301736109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45936.735301736109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45936.735301736109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45936.735301736109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45936.735301736109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45936.735301736109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45936.735301736109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45936.735301736109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45936.735301736109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45936.735301736109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45936.735301736109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45936.735301736109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45936.735301736109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45936.735301736109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45936.735301736109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45936.735301736109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45936.735301736109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45936.735301736109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45936.735301736109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45936.735301736109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45936.735301736109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45936.735301736109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45936.735301736109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45936.735301736109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45936.735301736109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45936.735301736109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45936.735301736109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45936.735301736109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45936.735301736109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45936.735301736109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45936.735301736109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45936.735301736109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45936.735301736109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45936.735301736109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45936.735301736109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45936.735301736109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45936.735301736109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45936.735301736109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45936.735301736109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45936.735301736109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45936.735301736109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45936.735301736109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45936.735301736109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45936.735301736109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45936.735301736109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45936.735301736109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45936.735301736109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45936.735301736109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45936.735301736109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45936.735301736109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45936.735301736109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45936.735301736109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45936.735301736109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45936.735301736109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45936.735301736109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45936.735301736109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45936.735301736109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45936.735301736109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45936.735301736109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45936.735301736109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45936.735301736109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45936.735301736109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45936.735301736109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45936.735301736109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45936.735301736109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45936.735301736109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45936.735301736109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45936.735301736109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45936.735301736109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45936.735301736109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45936.735301736109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45936.735301736109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45936.735301736109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45936.735301736109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45936.735301736109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45936.735301736109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45936.735301736109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45936.735301736109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45936.735301736109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45936.735301736109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45936.735301736109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45936.735301736109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45936.735301736109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45936.735301736109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45936.735301736109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45936.735301736109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45936.735301736109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45936.735301736109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45936.735301736109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45936.735301736109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45936.735301736109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45936.735301736109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45936.735301736109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45936.735301736109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45936.735301736109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45936.735301736109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45936.735301736109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45936.735301736109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45936.735301736109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45936.735301736109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45936.735301736109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45936.735301736109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45936.735301736109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45936.735301736109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45936.735301736109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45936.735301736109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45936.735301736109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45936.735301736109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45936.735301736109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45936.735301736109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45936.735301736109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45936.735301736109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45936.735301736109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45936.735301736109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45936.735301736109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45936.735301736109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45936.735301736109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45936.735301736109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45936.735301736109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45936.735301736109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45936.735301736109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45936.735301736109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45936.735301736109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45936.735301736109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45936.735301736109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45936.735301736109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45936.735301736109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45936.735301736109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45936.735301736109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45936.735301736109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45936.735301736109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45936.735301736109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45936.735301736109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45936.735301736109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45936.735301736109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45936.735301736109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45936.735301736109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45936.735301736109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45936.735301736109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45936.735301736109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45936.735301736109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45936.735301736109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45936.735301736109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45936.735301736109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45936.735301736109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45936.735301736109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45936.735301736109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45936.735301736109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45936.735301736109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45936.735301736109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45936.735301736109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45936.735301736109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45936.735301736109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45936.735301736109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45936.735301736109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45936.735301736109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45936.735301736109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45936.735301736109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45936.735301736109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45936.735301736109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45936.735301736109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45936.735301736109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45936.735301736109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45936.735301736109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45936.735301736109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45936.735301736109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45936.735301736109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45936.735301736109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45936.735301736109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45936.735301736109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45936.735301736109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45936.735301736109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45936.735301736109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45936.735301736109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45936.735301736109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45936.735301736109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45936.735301736109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45936.735301736109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45936.735301736109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45936.735301736109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45936.735301736109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45936.735301736109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45936.735301736109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45936.735301736109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45936.735301736109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45936.735301736109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45936.735301736109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45936.735301736109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45936.735301736109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45936.735301736109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45936.735301736109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45936.735301736109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45936.735301736109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45936.735301736109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45936.735301736109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45936.735301736109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45936.735301736109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45936.735301736109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45936.735301736109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45936.735301736109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45936.735301736109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45936.735301736109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45936.735301736109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45936.735301736109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45936.735301736109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45936.735301736109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45936.735301736109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45936.735301736109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45936.735301736109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45936.735301736109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45936.735301736109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45936.735301736109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45936.735301736109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45936.735301736109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45936.735301736109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45936.735301736109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45936.735301736109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45936.735301736109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45936.735301736109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45936.735301736109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45936.735301736109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45936.735301736109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45936.735301736109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45936.735301736109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45936.735301736109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45936.735301736109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45936.735301736109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45936.735301736109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45936.735301736109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45936.735301736109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45936.735301736109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45936.735301736109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45936.735301736109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45936.735301736109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45936.735301736109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45936.735301736109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45936.735301736109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45936.735301736109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45936.735301736109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45936.735301736109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45936.735301736109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45936.735301736109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45936.735301736109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45936.735301736109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45936.735301736109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45936.735301736109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45936.735301736109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45936.735301736109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45936.735301736109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45936.735301736109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45936.735301736109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45936.735301736109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45936.735301736109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45936.735301736109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45936.735301736109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45936.735301736109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45936.735301736109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45936.735301736109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45936.735301736109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45936.735301736109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45936.735301736109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45936.735301736109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45936.735301736109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45936.735301736109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45936.735301736109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45936.735301736109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45936.735301736109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45936.735301736109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45936.735301736109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45936.735301736109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45936.735301736109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45936.735301736109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45936.735301736109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45936.735301736109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45936.735301736109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45936.735301736109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45936.735301736109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45936.735301736109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45936.735301736109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45936.735301736109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45936.735301736109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45936.735301736109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45936.735301736109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45936.735301736109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45936.735301736109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45936.735301736109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45936.735301736109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45936.735301736109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45936.735301736109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45936.735301736109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45936.735301736109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45936.735301736109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45936.735301736109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45936.735301736109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45936.735301736109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45936.735301736109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45936.735301736109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45936.735301736109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45936.735301736109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45936.735301736109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45936.735301736109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45936.735301736109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45936.735301736109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45936.735301736109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45936.735301736109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45936.735301736109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45936.735301736109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45936.735301736109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45936.735301736109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45936.735301736109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45936.735301736109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45936.735301736109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45936.735301736109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45936.735301736109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45936.735301736109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45936.735301736109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45936.735301736109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45936.735301736109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45936.735301736109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45936.735301736109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45936.735301736109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45936.735301736109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45936.735301736109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45936.735301736109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45936.735301736109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45936.735301736109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45936.735301736109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45936.735301736109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45936.735301736109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45936.735301736109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45936.735301736109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45936.735301736109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45936.735301736109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45936.735301736109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45936.735301736109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45936.735301736109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45936.735301736109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45936.735301736109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45936.735301736109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45936.735301736109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45936.735301736109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45936.735301736109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45936.735301736109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45936.735301736109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45936.735301736109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45936.735301736109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45936.735301736109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45936.735301736109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45936.735301736109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45936.735301736109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45936.735301736109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45936.735301736109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45936.735301736109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45936.735301736109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45936.735301736109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45936.735301736109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45936.735301736109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45936.735301736109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45936.735301736109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45936.735301736109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45936.735301736109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45936.735301736109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45936.735301736109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45936.735301736109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45936.735301736109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45936.735301736109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45936.735301736109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45936.735301736109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45936.735301736109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45936.735301736109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45936.735301736109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45936.735301736109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45936.735301736109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45936.735301736109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45936.735301736109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45936.735301736109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45936.735301736109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45936.735301736109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45936.735301736109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45936.735301736109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45936.735301736109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45936.735301736109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45936.735301736109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45936.735301736109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45936.735301736109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45936.735301736109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45936.735301736109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45936.735301736109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45936.735301736109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45936.735301736109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45936.735301736109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45936.735301736109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45936.735301736109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45936.735301736109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45936.735301736109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45936.735301736109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45936.735301736109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45936.735301736109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45936.735301736109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45936.735301736109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45936.735301736109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45936.735301736109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45936.735301736109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45936.735301736109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45936.735301736109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45936.735301736109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45936.735301736109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45936.735301736109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45936.735301736109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45936.735301736109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45936.735301736109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45936.735301736109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45936.735301736109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45936.735301736109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45936.735301736109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45936.735301736109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45936.735301736109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45936.735301736109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45936.735301736109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45936.735301736109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45936.735301736109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45936.735301736109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45936.735301736109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45936.735301736109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45936.735301736109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45936.735301736109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45936.735301736109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45936.735301736109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45936.735301736109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45936.735301736109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45936.735301736109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45936.735301736109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45936.735301736109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45936.735301736109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45936.735301736109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45936.735301736109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45936.735301736109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45936.735301736109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45936.735301736109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45936.735301736109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45936.735301736109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45936.735301736109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45936.735301736109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45936.735301736109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45936.735301736109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45936.735301736109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45936.735301736109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45936.735301736109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45936.735301736109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45936.735301736109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45936.735301736109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45936.735301736109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45936.735301736109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45936.735301736109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45936.735301736109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45936.735301736109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45936.735301736109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45936.735301736109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45936.735301736109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45936.735301736109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45936.735301736109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45936.735301736109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45936.735301736109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45936.735301736109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45936.735301736109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45936.735301736109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45936.735301736109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45936.735301736109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45936.735301736109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45936.735301736109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45936.735301736109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45936.735301736109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45936.735301736109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45936.735301736109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45936.735301736109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45936.735301736109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45936.735301736109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45936.735301736109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45936.735301736109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45936.735301736109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45936.735301736109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45936.735301736109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45936.735301736109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45936.735301736109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45936.735301736109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45936.735301736109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45936.735301736109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45936.735301736109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45936.735301736109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45936.735301736109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45936.735301736109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45936.735301736109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45936.735301736109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45936.735301736109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45936.735301736109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45936.735301736109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45936.735301736109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45936.735301736109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45936.735301736109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45936.735301736109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45936.735301736109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45936.735301736109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45936.735301736109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45936.735301736109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45936.735301736109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45936.735301736109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45936.735301736109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45936.735301736109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45936.735301736109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45936.735301736109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45936.735301736109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45936.735301736109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45936.735301736109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45936.735301736109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45936.735301736109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45936.735301736109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45936.735301736109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45936.735301736109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45936.735301736109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45936.735301736109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45936.735301736109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45936.735301736109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45936.735301736109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45936.735301736109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45936.735301736109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45936.735301736109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45936.735301736109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45936.735301736109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45936.735301736109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45936.735301736109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45936.735301736109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45936.735301736109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45936.735301736109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45936.735301736109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45936.735301736109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45936.735301736109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45936.735301736109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45936.735301736109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45936.735301736109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45936.735301736109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45936.735301736109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45936.735301736109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45936.735301736109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45936.735301736109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45936.735301736109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45936.735301736109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45936.735301736109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45936.735301736109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45936.735301736109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45936.735301736109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45936.735301736109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45936.735301736109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45936.735301736109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45936.735301736109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45936.735301736109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45936.735301736109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45936.735301736109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45936.735301736109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45936.735301736109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45936.735301736109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45936.735301736109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45936.735301736109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45936.735301736109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45936.735301736109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45936.735301736109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45936.735301736109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45936.735301736109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45936.735301736109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45936.735301736109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45936.735301736109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45936.735301736109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45936.735301736109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45936.735301736109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45936.735301736109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45936.735301736109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45936.735301736109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45936.735301736109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45936.735301736109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45936.735301736109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45936.735301736109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45936.735301736109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45936.735301736109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45936.735301736109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45936.735301736109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45936.735301736109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45936.735301736109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45936.735301736109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45936.735301736109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45936.735301736109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45936.735301736109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45936.735301736109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45936.735301736109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45936.735301736109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45936.735301736109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45936.735301736109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45936.735301736109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45936.735301736109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45936.735301736109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45936.735301736109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45936.735301736109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45936.735301736109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45936.735301736109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45936.735301736109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45936.735301736109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45936.735301736109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45936.735301736109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45936.735301736109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45936.735301736109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45936.735301736109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45936.735301736109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45936.735301736109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45936.735301736109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45936.735301736109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45936.735301736109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45936.735301736109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45936.735301736109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45936.735301736109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45936.735301736109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45936.735301736109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45936.735301736109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45936.735301736109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45936.735301736109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45936.735301736109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45936.735301736109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45936.735301736109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45936.735301736109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45936.735301736109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45936.735301736109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45936.735301736109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45936.735301736109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45936.735301736109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45936.735301736109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45936.735301736109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45936.735301736109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45936.735301736109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45936.735301736109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45936.735301736109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45936.735301736109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45936.735301736109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45936.735301736109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45936.735301736109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45936.735301736109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45936.735301736109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45936.735301736109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45936.735301736109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45936.735301736109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45936.735301736109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45936.735301736109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45936.735301736109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45936.735301736109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45936.735301736109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45936.735301736109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45936.735301736109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45936.735301736109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45936.735301736109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45936.735301736109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45936.735301736109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45936.735301736109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45936.735301736109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45936.735301736109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45936.735301736109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45936.735301736109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45936.735301736109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45936.735301736109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45936.735301736109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45936.735301736109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45936.735301736109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45936.735301736109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45936.735301736109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45936.735301736109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45936.735301736109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45936.735301736109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45936.735301736109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45936.735301736109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45936.735301736109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45936.735301736109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45936.735301736109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45936.735301736109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45936.735301736109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45936.735301736109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45936.735301736109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45936.735301736109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45936.735301736109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45936.735301736109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45936.735301736109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45936.735301736109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45936.735301736109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45936.735301736109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45936.735301736109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45936.735301736109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45936.735301736109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45936.735301736109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45936.735301736109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45936.735301736109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45936.735301736109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45936.735301736109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45936.735301736109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45936.735301736109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45936.735301736109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45936.735301736109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45936.735301736109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45936.735301736109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45936.735301736109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45936.735301736109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45936.735301736109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45936.735301736109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45936.735301736109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45936.735301736109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45936.735301736109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45936.735301736109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45936.735301736109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45936.735301736109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45936.735301736109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45936.735301736109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45936.735301736109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45936.735301736109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45936.735301736109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45936.735301736109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45936.735301736109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45936.735301736109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45936.735301736109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45936.735301736109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45936.735301736109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45936.735301736109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45936.735301736109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45936.735301736109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45936.735301736109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45936.735301736109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45936.735301736109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45936.735301736109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45936.735301736109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45936.735301736109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45936.735301736109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45936.735301736109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45936.735301736109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45936.735301736109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45936.735301736109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45936.735301736109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45936.735301736109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45936.735301736109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45936.735301736109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45936.735301736109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45936.735301736109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45936.735301736109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45936.735301736109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45936.735301736109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45936.735301736109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45936.735301736109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45936.735301736109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45936.735301736109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45936.735301736109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45936.735301736109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45936.735301736109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45936.735301736109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45936.735301736109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45936.735301736109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45936.735301736109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45936.735301736109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45936.735301736109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45936.735301736109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45936.735301736109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45936.735301736109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45936.735301736109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45936.735301736109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45936.735301736109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45936.735301736109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45936.735301736109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45936.735301736109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45936.735301736109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45936.735301736109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45936.735301736109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45936.735301736109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45936.735301736109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45936.735301736109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45936.735301736109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45936.735301736109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45936.735301736109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45936.735301736109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45936.735301736109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45936.735301736109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45936.735301736109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45936.735301736109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45936.735301736109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45936.735301736109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45936.735301736109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45936.735301736109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45936.735301736109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45936.735301736109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45936.735301736109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45936.735301736109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45936.735301736109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45936.735301736109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45936.735301736109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45936.735301736109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45936.735301736109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45936.735301736109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45936.735301736109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45936.735301736109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45936.735301736109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45936.735301736109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45936.735301736109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45936.735301736109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45936.735301736109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45936.735301736109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45936.735301736109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45936.735301736109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45936.735301736109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45936.735301736109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45936.735301736109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45936.735301736109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45936.735301736109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45936.735301736109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45936.735301736109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45936.735301736109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45936.735301736109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45936.735301736109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45936.735301736109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45936.735301736109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45936.735301736109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45936.735301736109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45936.735301736109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45936.735301736109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45936.735301736109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45936.735301736109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45936.735301736109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45936.735301736109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45936.735301736109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45936.735301736109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45936.735301736109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45936.735301736109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45936.735301736109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45936.735301736109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45936.735301736109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45936.735301736109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45936.735301736109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45936.735301736109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45936.735301736109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45936.735301736109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45936.735301736109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45936.735301736109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45936.735301736109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45936.735301736109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45936.735301736109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45936.735301736109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45936.735301736109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45936.735301736109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45936.735301736109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45936.735301736109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45936.735301736109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45936.735301736109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45936.735301736109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45936.735301736109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45936.735301736109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45936.735301736109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45936.735301736109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45936.735301736109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45936.735301736109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45936.735301736109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45936.735301736109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45936.735301736109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45936.735301736109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45936.735301736109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45936.735301736109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45936.735301736109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45936.735301736109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45936.735301736109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45936.735301736109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45936.735301736109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45936.735301736109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45936.735301736109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45936.735301736109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45936.735301736109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45936.735301736109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45936.735301736109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45936.735301736109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45936.735301736109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45936.735301736109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45936.735301736109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45936.735301736109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45936.735301736109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45936.735301736109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45936.735301736109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45936.735301736109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45936.735301736109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45936.735301736109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45936.735301736109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45936.735301736109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45936.735301736109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45936.735301736109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45936.735301736109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45936.735301736109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45936.735301736109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45936.735301736109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45936.735301736109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45936.735301736109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45936.735301736109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45936.735301736109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45936.735301736109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45936.735301736109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45936.735301736109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45936.735301736109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45936.735301736109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45936.735301736109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45936.735301736109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45936.735301736109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45936.735301736109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45936.735301736109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45936.735301736109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45936.735301736109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45936.735301736109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45936.735301736109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45936.735301736109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45936.735301736109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45936.735301736109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45936.735301736109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45936.735301736109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45936.735301736109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45936.735301736109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45936.735301736109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45936.735301736109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45936.735301736109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45936.735301736109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45936.735301736109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45936.735301736109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45936.735301736109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45936.735301736109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45936.735301736109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45936.735301736109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45936.735301736109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45936.735301736109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45936.735301736109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45936.735301736109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45936.735301736109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45936.735301736109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45936.735301736109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45936.735301736109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45936.735301736109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45936.735301736109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45936.735301736109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45936.735301736109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45936.735301736109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45936.735301736109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45936.735301736109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45936.735301736109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45936.735301736109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45936.735301736109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45936.735301736109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45936.735301736109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45936.735301736109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45936.735301736109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45936.735301736109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45936.735301736109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45936.735301736109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45936.735301736109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45936.735301736109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45936.735301736109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45936.735301736109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45936.735301736109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45936.735301736109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45936.735301736109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45936.735301736109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45936.735301736109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45936.735301736109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45936.735301736109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45936.735301736109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45936.735301736109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45936.735301736109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45936.735301736109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45936.735301736109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45936.735301736109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45936.735301736109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45936.735301736109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45936.735301736109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45936.735301736109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45936.735301736109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45936.735301736109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45936.735301736109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45936.735301736109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45936.735301736109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45936.735301736109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45936.735301736109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45936.735301736109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45936.735301736109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45936.735301736109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45936.735301736109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45936.735301736109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45936.735301736109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45936.735301736109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45936.735301736109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45936.735301736109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45936.735301736109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45936.735301736109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45936.735301736109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45936.735301736109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45936.735301736109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45936.735301736109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45936.735301736109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45936.735301736109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45936.735301736109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45936.735301736109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45936.735301736109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45936.735301736109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45936.735301736109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45936.735301736109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45936.735301736109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45936.735301736109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45936.735301736109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45936.735301736109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45936.735301736109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45936.735301736109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45936.735301736109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45936.735301736109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45936.735301736109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45936.735301736109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45936.735301736109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45936.735301736109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45936.735301736109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45936.735301736109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45936.735301736109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45936.735301736109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45936.735301736109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45936.735301736109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45936.735301736109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45936.735301736109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45936.735301736109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45936.735301736109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45936.735301736109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45936.735301736109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45936.735301736109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45936.735301736109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45936.735301736109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45936.735301736109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45936.735301736109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45936.735301736109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45936.735301736109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45936.735301736109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45936.735301736109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45936.735301736109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45936.735301736109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45936.735301736109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45936.735301736109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45936.735301736109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45936.735301736109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45936.735301736109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45936.735301736109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45936.735301736109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45936.735301736109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45936.735301736109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45936.735301736109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45936.735301736109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45936.735301736109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45936.735301736109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45936.735301736109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45936.735301736109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45936.735301736109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45936.735301736109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45936.735301736109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45936.735301736109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45936.735301736109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45936.735301736109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45936.735301736109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45936.735301736109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45936.735301736109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45936.735301736109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45936.735301736109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45936.735301736109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45936.735301736109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45936.735301736109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45936.735301736109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45936.735301736109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45936.735301736109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45936.735301736109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45936.735301736109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45936.735301736109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45936.735301736109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45936.735301736109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45936.735301736109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45936.735301736109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45936.735301736109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45936.735301736109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45936.735301736109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45936.735301736109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45936.735301736109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45936.735301736109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45936.735301736109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45936.735301736109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45936.735301736109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45936.735301736109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45936.735301736109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45936.735301736109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45936.735301736109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45936.735301736109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45936.735301736109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45936.735301736109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45936.735301736109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45936.735301736109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45936.735301736109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45936.735301736109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45936.735301736109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45936.735301736109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45936.735301736109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45936.735301736109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45936.735301736109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45936.735301736109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45936.735301736109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45936.735301736109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45936.735301736109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45936.735301736109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45936.735301736109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45936.735301736109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45936.735301736109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45936.735301736109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45936.735301736109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45936.735301736109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45936.735301736109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45936.735301736109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45936.735301736109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45936.735301736109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45936.735301736109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45936.735301736109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45936.735301736109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45936.735301736109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45936.735301736109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45936.735301736109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45936.735301736109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45936.735301736109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45936.735301736109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45936.735301736109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45936.735301736109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45936.735301736109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45936.735301736109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45936.735301736109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45936.735301736109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45936.735301736109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45936.735301736109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45936.735301736109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45936.735301736109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45936.735301736109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45936.735301736109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45936.735301736109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45936.735301736109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45936.735301736109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45936.735301736109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45936.735301736109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45936.735301736109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45936.735301736109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45936.735301736109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45936.735301736109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45936.735301736109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45936.735301736109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45936.735301736109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45936.735301736109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45936.735301736109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45936.735301736109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45936.735301736109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45936.735301736109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45936.735301736109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45936.735301736109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45936.735301736109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45936.735301736109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45936.735301736109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45936.735301736109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45936.735301736109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45936.735301736109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45936.735301736109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45936.735301736109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45936.735301736109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45936.735301736109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45936.735301736109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45936.735301736109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45936.735301736109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45936.735301736109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45936.735301736109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45936.735301736109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45936.735301736109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45936.735301736109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45936.735301736109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45936.735301736109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45936.735301736109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45936.735301736109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45936.735301736109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45936.735301736109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45936.735301736109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45936.735301736109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45936.735301736109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45936.735301736109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45936.735301736109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45936.735301736109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45936.735301736109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45936.735301736109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45936.735301736109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45936.735301736109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45936.735301736109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45936.735301736109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45936.735301736109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45936.735301736109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45936.735301736109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45936.735301736109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45936.735301736109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45936.735301736109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45936.735301736109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45936.735301736109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45936.735301736109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45936.735301736109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45936.735301736109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45936.735301736109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45936.735301736109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45936.735301736109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45936.735301736109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45936.735301736109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45936.735301736109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45936.735301736109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45936.735301736109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45936.735301736109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45936.735301736109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45936.735301736109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45936.735301736109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45936.735301736109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45936.735301736109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45936.735301736109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45936.735301736109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45936.735301736109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45936.735301736109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45936.735301736109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45936.735301736109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45936.735301736109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45936.735301736109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45936.735301736109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45936.735301736109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45936.735301736109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45936.735301736109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45936.735301736109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45936.735301736109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45936.735301736109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45936.735301736109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45936.735301736109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45936.735301736109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45936.735301736109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45936.735301736109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45936.735301736109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45936.735301736109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45936.735301736109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45936.735301736109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45936.735301736109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45936.735301736109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45936.735301736109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45936.735301736109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45936.735301736109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45936.735301736109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45936.735301736109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45936.735301736109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45936.735301736109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45936.735301736109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45936.735301736109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45936.735301736109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45936.735301736109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45936.735301736109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45936.735301736109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45936.735301736109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45936.735301736109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45936.735301736109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45936.735301736109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45936.735301736109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45936.735301736109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45936.735301736109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45936.735301736109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45936.735301736109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45936.735301736109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45936.735301736109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45936.735301736109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45936.735301736109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45936.735301736109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45936.735301736109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45936.735301736109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45936.735301736109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45936.735301736109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45936.735301736109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45936.735301736109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45936.735301736109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45936.735301736109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45936.735301736109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45936.735301736109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45936.735301736109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45936.735301736109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45936.735301736109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45936.735301736109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45936.735301736109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45936.735301736109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45936.735301736109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45936.735301736109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45936.735301736109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45936.735301736109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45936.735301736109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45936.735301736109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45936.735301736109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45936.735301736109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45936.735301736109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45936.735301736109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45936.735301736109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45936.735301736109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45936.735301736109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45936.735301736109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45936.735301736109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45936.735301736109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45936.735301736109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45936.735301736109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45936.735301736109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45936.735301736109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45936.735301736109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45936.735301736109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45936.735301736109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45936.735301736109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45936.735301736109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45936.735301736109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45936.735301736109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45936.735301736109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45936.735301736109</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233.25458414351306</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1.5783572916625417</v>
      </c>
      <c r="H3" s="113">
        <v>45935.07104166667</v>
      </c>
      <c r="I3" s="110" t="str">
        <f>IFERROR(VLOOKUP(D3,DB!A:F,6,0),"")</f>
        <v>Generator-SG</v>
      </c>
      <c r="J3" s="110" t="str">
        <f>IFERROR(VLOOKUP(D3,DB!A:G,7,0),"")</f>
        <v>Good</v>
      </c>
      <c r="K3" s="115" t="s">
        <v>39055</v>
      </c>
      <c r="L3" s="107" t="str">
        <f>IFERROR(VLOOKUP(D3,DB!A:I,9,0),"")</f>
        <v>Latis</v>
      </c>
    </row>
    <row r="4" spans="1:16" ht="15" customHeight="1">
      <c r="A4" s="140"/>
      <c r="B4" s="140" t="str">
        <f>IFERROR(VLOOKUP(D4,DB!A:K,11,0),"")</f>
        <v/>
      </c>
      <c r="C4" s="141"/>
      <c r="D4" s="142"/>
      <c r="E4" s="143"/>
      <c r="F4" s="144"/>
      <c r="G4" s="145">
        <f ca="1">IFERROR(NOW()-F4,"")</f>
        <v>45936.735301736109</v>
      </c>
      <c r="H4" s="144"/>
      <c r="I4" s="140" t="str">
        <f>IFERROR(VLOOKUP(D4,DB!A:F,6,0),"")</f>
        <v/>
      </c>
      <c r="J4" s="140" t="str">
        <f>IFERROR(VLOOKUP(D4,DB!A:G,7,0),"")</f>
        <v/>
      </c>
      <c r="K4" s="147"/>
      <c r="L4" s="142" t="str">
        <f>IFERROR(VLOOKUP(D4,DB!A:I,9,0),"")</f>
        <v/>
      </c>
    </row>
    <row r="5" spans="1:16" ht="15" customHeight="1">
      <c r="A5" s="140"/>
      <c r="B5" s="140" t="str">
        <f>IFERROR(VLOOKUP(D5,DB!A:K,11,0),"")</f>
        <v/>
      </c>
      <c r="C5" s="141"/>
      <c r="D5" s="107"/>
      <c r="E5" s="143"/>
      <c r="F5" s="144"/>
      <c r="G5" s="145">
        <f ca="1">IFERROR(NOW()-F5,"")</f>
        <v>45936.735301736109</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45936.735301736109</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45936.735301736109</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45936.735301736109</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45936.735301736109</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45936.735301736109</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45936.735301736109</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45936.735301736109</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45936.735301736109</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45936.735301736109</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45936.735301736109</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45936.735301736109</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45936.735301736109</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45936.735301736109</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45936.735301736109</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45936.735301736109</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45936.735301736109</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45936.735301736109</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45936.735301736109</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45936.735301736109</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45936.735301736109</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45936.735301736109</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45936.735301736109</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45936.735301736109</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45936.735301736109</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45936.735301736109</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45936.735301736109</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45936.735301736109</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45936.735301736109</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45936.735301736109</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45936.735301736109</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45936.735301736109</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45936.735301736109</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45936.735301736109</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45936.735301736109</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45936.735301736109</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45936.735301736109</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45936.735301736109</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45936.735301736109</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45936.735301736109</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45936.735301736109</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45936.735301736109</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45936.735301736109</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45936.735301736109</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45936.735301736109</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45936.735301736109</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45936.735301736109</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45936.735301736109</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45936.735301736109</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45936.735301736109</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45936.735301736109</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45936.735301736109</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45936.735301736109</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45936.735301736109</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45936.735301736109</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45936.735301736109</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45936.735301736109</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45936.735301736109</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45936.735301736109</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45936.735301736109</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45936.735301736109</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45936.735301736109</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45936.735301736109</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45936.735301736109</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45936.735301736109</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45936.735301736109</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45936.735301736109</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45936.735301736109</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45936.735301736109</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45936.735301736109</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45936.735301736109</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45936.735301736109</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45936.735301736109</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45936.735301736109</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45936.735301736109</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45936.735301736109</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45936.735301736109</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45936.735301736109</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45936.735301736109</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45936.735301736109</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45936.735301736109</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45936.735301736109</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45936.735301736109</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45936.735301736109</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45936.735301736109</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45936.735301736109</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45936.735301736109</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45936.735301736109</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45936.735301736109</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45936.735301736109</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45936.735301736109</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45936.735301736109</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45936.735301736109</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45936.735301736109</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45936.735301736109</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45936.735301736109</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45936.735301736109</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45936.735301736109</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45936.735301736109</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45936.735301736109</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45936.735301736109</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45936.735301736109</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45936.735301736109</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45936.735301736109</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45936.735301736109</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45936.735301736109</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45936.735301736109</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45936.735301736109</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45936.735301736109</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45936.735301736109</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45936.735301736109</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45936.735301736109</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45936.735301736109</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45936.735301736109</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45936.735301736109</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45936.735301736109</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45936.735301736109</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45936.735301736109</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45936.735301736109</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45936.735301736109</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45936.735301736109</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45936.735301736109</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45936.735301736109</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45936.735301736109</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45936.735301736109</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45936.735301736109</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45936.735301736109</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45936.735301736109</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45936.735301736109</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45936.735301736109</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45936.735301736109</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45936.735301736109</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45936.735301736109</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45936.735301736109</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45936.735301736109</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45936.735301736109</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45936.735301736109</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45936.735301736109</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45936.735301736109</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45936.735301736109</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45936.735301736109</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45936.735301736109</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45936.735301736109</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45936.735301736109</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45936.735301736109</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45936.735301736109</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45936.735301736109</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45936.735301736109</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45936.735301736109</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45936.735301736109</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45936.735301736109</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45936.735301736109</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45936.735301736109</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45936.735301736109</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45936.735301736109</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45936.735301736109</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45936.735301736109</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45936.735301736109</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45936.735301736109</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45936.735301736109</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45936.735301736109</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45936.735301736109</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45936.735301736109</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45936.735301736109</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45936.735301736109</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45936.735301736109</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45936.735301736109</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45936.735301736109</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45936.735301736109</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45936.735301736109</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45936.735301736109</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45936.735301736109</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45936.735301736109</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45936.735301736109</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45936.735301736109</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45936.735301736109</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45936.735301736109</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45936.735301736109</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45936.735301736109</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45936.735301736109</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45936.735301736109</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45936.735301736109</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45936.735301736109</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45936.735301736109</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45936.735301736109</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45936.735301736109</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45936.735301736109</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45936.735301736109</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45936.735301736109</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45936.735301736109</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45936.735301736109</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45936.735301736109</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45936.735301736109</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45936.735301736109</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45936.735301736109</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45936.735301736109</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45936.735301736109</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45936.735301736109</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45936.735301736109</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45936.735301736109</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45936.735301736109</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45936.735301736109</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45936.735301736109</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45936.735301736109</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45936.735301736109</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45936.735301736109</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45936.735301736109</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45936.735301736109</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45936.735301736109</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45936.735301736109</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45936.735301736109</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45936.735301736109</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45936.735301736109</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45936.735301736109</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45936.735301736109</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45936.735301736109</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45936.735301736109</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45936.735301736109</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45936.735301736109</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45936.735301736109</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45936.735301736109</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45936.735301736109</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45936.735301736109</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45936.735301736109</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45936.735301736109</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45936.735301736109</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45936.735301736109</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45936.735301736109</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45936.735301736109</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45936.735301736109</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45936.735301736109</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45936.735301736109</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45936.735301736109</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45936.735301736109</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45936.735301736109</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45936.735301736109</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45936.735301736109</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45936.735301736109</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45936.735301736109</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45936.735301736109</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45936.735301736109</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45936.735301736109</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45936.735301736109</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45936.735301736109</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45936.735301736109</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45936.735301736109</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45936.735301736109</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45936.735301736109</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45936.735301736109</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45936.735301736109</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45936.735301736109</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45936.735301736109</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45936.735301736109</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45936.735301736109</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45936.735301736109</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45936.735301736109</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45936.735301736109</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45936.735301736109</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45936.735301736109</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45936.735301736109</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45936.735301736109</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45936.735301736109</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45936.735301736109</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45936.735301736109</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45936.735301736109</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45936.735301736109</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45936.735301736109</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45936.735301736109</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45936.735301736109</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45936.735301736109</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45936.735301736109</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45936.735301736109</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45936.735301736109</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45936.735301736109</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45936.735301736109</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45936.735301736109</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45936.735301736109</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45936.735301736109</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45936.735301736109</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45936.735301736109</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45936.735301736109</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45936.735301736109</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45936.735301736109</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45936.735301736109</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45936.735301736109</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45936.735301736109</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45936.735301736109</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45936.735301736109</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45936.735301736109</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45936.735301736109</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45936.735301736109</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45936.735301736109</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45936.735301736109</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45936.735301736109</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45936.735301736109</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45936.735301736109</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45936.735301736109</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45936.735301736109</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45936.735301736109</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45936.735301736109</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45936.735301736109</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45936.735301736109</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45936.735301736109</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45936.735301736109</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45936.735301736109</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45936.735301736109</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45936.735301736109</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45936.735301736109</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45936.735301736109</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45936.735301736109</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45936.735301736109</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45936.735301736109</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45936.735301736109</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45936.735301736109</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45936.735301736109</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45936.735301736109</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45936.735301736109</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45936.735301736109</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45936.735301736109</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45936.735301736109</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45936.735301736109</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45936.735301736109</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45936.735301736109</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45936.735301736109</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45936.735301736109</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45936.735301736109</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45936.735301736109</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45936.735301736109</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45936.735301736109</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45936.735301736109</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45936.735301736109</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45936.735301736109</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45936.735301736109</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45936.735301736109</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45936.735301736109</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45936.735301736109</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45936.735301736109</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45936.735301736109</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45936.735301736109</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45936.735301736109</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45936.735301736109</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45936.735301736109</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45936.735301736109</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45936.735301736109</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45936.735301736109</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45936.735301736109</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45936.735301736109</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45936.735301736109</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45936.735301736109</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45936.735301736109</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45936.735301736109</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45936.735301736109</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45936.735301736109</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45936.735301736109</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45936.735301736109</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45936.735301736109</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45936.735301736109</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45936.735301736109</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45936.735301736109</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45936.735301736109</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45936.735301736109</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45936.735301736109</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45936.735301736109</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45936.735301736109</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45936.735301736109</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45936.735301736109</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45936.735301736109</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45936.735301736109</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45936.735301736109</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45936.735301736109</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45936.735301736109</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45936.735301736109</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45936.735301736109</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45936.735301736109</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45936.735301736109</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45936.735301736109</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45936.735301736109</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45936.735301736109</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45936.735301736109</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45936.735301736109</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45936.735301736109</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45936.735301736109</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45936.735301736109</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45936.735301736109</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45936.735301736109</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45936.735301736109</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45936.735301736109</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45936.735301736109</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45936.735301736109</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45936.735301736109</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45936.735301736109</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45936.735301736109</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45936.735301736109</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45936.735301736109</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45936.735301736109</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45936.735301736109</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45936.735301736109</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45936.735301736109</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45936.735301736109</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45936.735301736109</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45936.735301736109</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45936.735301736109</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45936.735301736109</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45936.735301736109</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45936.735301736109</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45936.735301736109</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45936.735301736109</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45936.735301736109</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45936.735301736109</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45936.735301736109</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45936.735301736109</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45936.735301736109</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45936.735301736109</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45936.735301736109</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45936.735301736109</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45936.735301736109</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45936.735301736109</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45936.735301736109</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45936.735301736109</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45936.735301736109</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45936.735301736109</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45936.735301736109</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45936.735301736109</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45936.735301736109</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45936.735301736109</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45936.735301736109</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45936.735301736109</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45936.735301736109</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45936.735301736109</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45936.735301736109</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45936.735301736109</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45936.735301736109</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45936.735301736109</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45936.735301736109</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45936.735301736109</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45936.735301736109</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45936.735301736109</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45936.735301736109</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45936.735301736109</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45936.735301736109</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45936.735301736109</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45936.735301736109</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45936.735301736109</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45936.735301736109</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45936.735301736109</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45936.735301736109</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45936.735301736109</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45936.735301736109</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45936.735301736109</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45936.735301736109</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45936.735301736109</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45936.735301736109</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45936.735301736109</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45936.735301736109</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45936.735301736109</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45936.735301736109</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45936.735301736109</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45936.735301736109</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45936.735301736109</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45936.735301736109</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45936.735301736109</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45936.735301736109</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45936.735301736109</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45936.735301736109</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45936.735301736109</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45936.735301736109</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45936.735301736109</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45936.735301736109</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45936.735301736109</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45936.735301736109</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45936.735301736109</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45936.735301736109</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45936.735301736109</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45936.735301736109</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45936.735301736109</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45936.735301736109</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45936.735301736109</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45936.735301736109</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45936.735301736109</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45936.735301736109</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45936.735301736109</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45936.735301736109</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45936.735301736109</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45936.735301736109</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45936.735301736109</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45936.735301736109</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45936.735301736109</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45936.735301736109</v>
      </c>
      <c r="H492" s="144"/>
      <c r="I492" s="140" t="str">
        <f>IFERROR(VLOOKUP(D492,DB!A:F,6,0),"")</f>
        <v/>
      </c>
      <c r="J492" s="140" t="str">
        <f>IFERROR(VLOOKUP(D492,DB!A:G,7,0),"")</f>
        <v/>
      </c>
      <c r="K492" s="147"/>
      <c r="L492" s="142" t="str">
        <f>IFERROR(VLOOKUP(D492,DB!A:I,9,0),"")</f>
        <v/>
      </c>
    </row>
    <row r="493" spans="1:12" ht="15" customHeight="1">
      <c r="A493" s="148"/>
      <c r="B493" s="148" t="str">
        <f>IFERROR(VLOOKUP(D493,DB!A:K,11,0),"")</f>
        <v/>
      </c>
      <c r="C493" s="149"/>
      <c r="D493" s="150"/>
      <c r="E493" s="151"/>
      <c r="F493" s="152"/>
      <c r="G493" s="153">
        <f ca="1">IFERROR(NOW()-F493,"")</f>
        <v>45936.735301736109</v>
      </c>
      <c r="H493" s="152"/>
      <c r="I493" s="148" t="str">
        <f>IFERROR(VLOOKUP(D493,DB!A:F,6,0),"")</f>
        <v/>
      </c>
      <c r="J493" s="148" t="str">
        <f>IFERROR(VLOOKUP(D493,DB!A:G,7,0),"")</f>
        <v/>
      </c>
      <c r="K493" s="154"/>
      <c r="L493" s="150"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25" sqref="D2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44.903241550920939</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10.546424421292613</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45936.735301736109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45936.735301736109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45936.735301736109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45936.735301736109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45936.735301736109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45936.735301736109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45936.735301736109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45936.735301736109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45936.735301736109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45936.735301736109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45936.735301736109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45936.735301736109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45936.735301736109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45936.735301736109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45936.735301736109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45936.735301736109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45936.735301736109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45936.735301736109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45936.735301736109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45936.735301736109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45936.735301736109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45936.735301736109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45936.735301736109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45936.735301736109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45936.735301736109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45936.735301736109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45936.735301736109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45936.735301736109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45936.735301736109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45936.735301736109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45936.735301736109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45936.735301736109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45936.735301736109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45936.735301736109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45936.735301736109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45936.735301736109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45936.735301736109</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45936.735301736109</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45936.735301736109</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45936.735301736109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45936.735301736109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45936.735301736109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45936.735301736109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45936.735301736109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45936.735301736109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45936.735301736109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45936.735301736109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45936.735301736109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45936.735301736109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45936.735301736109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45936.735301736109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45936.735301736109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45936.735301736109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45936.735301736109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45936.735301736109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45936.735301736109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45936.735301736109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45936.735301736109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45936.735301736109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45936.735301736109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45936.735301736109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45936.735301736109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45936.735301736109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45936.735301736109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45936.735301736109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45936.735301736109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45936.735301736109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45936.735301736109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45936.735301736109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45936.735301736109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45936.735301736109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45936.735301736109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45936.735301736109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45936.735301736109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45936.735301736109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45936.735301736109</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45936.735301736109</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45936.735301736109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45936.735301736109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45936.735301736109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45936.735301736109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45936.735301736109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45936.735301736109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45936.735301736109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45936.735301736109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45936.735301736109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45936.735301736109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45936.735301736109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45936.735301736109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45936.735301736109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45936.735301736109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45936.735301736109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45936.735301736109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45936.735301736109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45936.735301736109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45936.735301736109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45936.735301736109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45936.735301736109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45936.735301736109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45936.735301736109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45936.735301736109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45936.735301736109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45936.735301736109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45936.735301736109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45936.735301736109</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45936.735301736109</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45936.735301736109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45936.735301736109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45936.735301736109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45936.735301736109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45936.735301736109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45936.735301736109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45936.735301736109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45936.735301736109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45936.735301736109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45936.735301736109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45936.735301736109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45936.735301736109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45936.735301736109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45936.735301736109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45936.735301736109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45936.735301736109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45936.735301736109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45936.735301736109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45936.735301736109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45936.735301736109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45936.735301736109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45936.735301736109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45936.735301736109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45936.735301736109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45936.735301736109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45936.735301736109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45936.735301736109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45936.735301736109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45936.735301736109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45936.735301736109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45936.735301736109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45936.735301736109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45936.735301736109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45936.735301736109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45936.735301736109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45936.735301736109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45936.735301736109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45936.735301736109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45936.735301736109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45936.735301736109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45936.735301736109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45936.735301736109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45936.735301736109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45936.735301736109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45936.735301736109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45936.735301736109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45936.735301736109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45936.735301736109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45936.735301736109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45936.735301736109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45936.735301736109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45936.735301736109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45936.735301736109</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45936.735301736109</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9.9624545138867688</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45936.735301736109</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2.854329513887933</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1.7930563657355378</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4</v>
      </c>
      <c r="D6" s="120" t="s">
        <v>37601</v>
      </c>
      <c r="E6" s="137" t="s">
        <v>39043</v>
      </c>
      <c r="F6" s="124">
        <v>45936.599247685182</v>
      </c>
      <c r="G6" s="89">
        <f ca="1">IFERROR(NOW()-F6,"-")</f>
        <v>0.13605405092675937</v>
      </c>
      <c r="H6" s="124">
        <v>45936.587430555555</v>
      </c>
      <c r="I6" s="120" t="str">
        <f>IFERROR(VLOOKUP(D6,DB!A:F,6,0),"")</f>
        <v>SCECO</v>
      </c>
      <c r="J6" s="119" t="str">
        <f>IFERROR(VLOOKUP(D6,DB!A:G,7,0),"")</f>
        <v>Vandalized</v>
      </c>
      <c r="K6" s="125" t="s">
        <v>39067</v>
      </c>
      <c r="L6" s="126" t="str">
        <f>IFERROR(VLOOKUP(D6,DB!A:I,9,0),"")</f>
        <v>Latis</v>
      </c>
    </row>
    <row r="7" spans="1:16383" ht="31.5" customHeight="1">
      <c r="A7" s="121" t="s">
        <v>39068</v>
      </c>
      <c r="B7" s="120" t="str">
        <f>IFERROR(VLOOKUP(D7,DB!A:K,11,0),"")</f>
        <v>R6</v>
      </c>
      <c r="C7" s="122">
        <v>1</v>
      </c>
      <c r="D7" s="120" t="s">
        <v>32661</v>
      </c>
      <c r="E7" s="123" t="s">
        <v>38964</v>
      </c>
      <c r="F7" s="124">
        <v>45936.707928240743</v>
      </c>
      <c r="G7" s="89">
        <f ca="1">IFERROR(NOW()-F7,"-")</f>
        <v>2.7373495366191491E-2</v>
      </c>
      <c r="H7" s="124">
        <v>45936.711284722223</v>
      </c>
      <c r="I7" s="120" t="str">
        <f>IFERROR(VLOOKUP(D7,DB!A:F,6,0),"")</f>
        <v>SCECO</v>
      </c>
      <c r="J7" s="119" t="str">
        <f>IFERROR(VLOOKUP(D7,DB!A:G,7,0),"")</f>
        <v>Dead</v>
      </c>
      <c r="K7" s="125" t="s">
        <v>39069</v>
      </c>
      <c r="L7" s="126" t="str">
        <f>IFERROR(VLOOKUP(D7,DB!A:I,9,0),"")</f>
        <v>Latis</v>
      </c>
    </row>
    <row r="8" spans="1:16383" ht="31.5" customHeight="1">
      <c r="A8" s="121"/>
      <c r="B8" s="120" t="str">
        <f>IFERROR(VLOOKUP(D8,DB!A:K,11,0),"")</f>
        <v/>
      </c>
      <c r="C8" s="122"/>
      <c r="D8" s="120"/>
      <c r="E8" s="123"/>
      <c r="F8" s="124"/>
      <c r="G8" s="89">
        <f ca="1">IFERROR(NOW()-F8,"-")</f>
        <v>45936.735301736109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45936.735301736109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45936.735301736109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45936.735301736109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45936.735301736109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45936.735301736109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45936.735301736109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45936.735301736109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45936.735301736109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45936.735301736109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45936.735301736109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45936.735301736109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45936.735301736109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45936.735301736109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45936.735301736109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45936.735301736109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45936.735301736109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45936.735301736109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45936.735301736109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45936.735301736109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45936.735301736109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45936.735301736109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45936.735301736109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45936.735301736109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45936.735301736109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45936.735301736109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45936.735301736109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45936.735301736109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45936.735301736109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45936.735301736109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45936.735301736109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45936.735301736109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45936.735301736109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45936.735301736109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45936.735301736109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45936.735301736109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45936.735301736109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45936.735301736109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45936.735301736109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45936.735301736109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45936.735301736109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45936.735301736109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45936.735301736109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45936.735301736109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45936.735301736109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45936.735301736109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45936.735301736109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45936.735301736109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45936.735301736109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45936.735301736109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45936.735301736109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45936.735301736109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45936.735301736109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45936.735301736109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45936.735301736109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45936.735301736109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45936.735301736109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45936.735301736109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45936.735301736109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45936.735301736109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45936.735301736109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45936.735301736109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45936.735301736109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45936.735301736109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45936.735301736109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45936.735301736109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45936.735301736109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45936.735301736109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45936.735301736109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45936.735301736109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45936.735301736109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45936.735301736109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45936.735301736109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45936.735301736109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45936.735301736109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45936.735301736109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45936.735301736109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45936.735301736109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45936.735301736109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45936.735301736109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45936.735301736109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45936.735301736109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45936.735301736109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45936.735301736109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45936.735301736109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45936.735301736109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45936.735301736109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45936.735301736109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45936.735301736109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45936.735301736109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45936.735301736109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45936.735301736109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45936.735301736109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45936.735301736109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45936.735301736109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45936.735301736109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45936.735301736109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45936.735301736109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45936.735301736109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45936.735301736109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45936.735301736109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45936.735301736109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45936.735301736109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45936.735301736109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45936.735301736109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45936.735301736109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45936.735301736109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45936.735301736109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45936.735301736109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45936.735301736109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45936.735301736109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45936.735301736109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45936.735301736109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45936.735301736109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45936.735301736109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45936.735301736109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45936.735301736109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45936.735301736109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45936.735301736109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45936.735301736109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45936.735301736109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45936.735301736109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45936.735301736109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45936.735301736109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45936.735301736109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45936.735301736109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45936.735301736109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45936.735301736109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45936.735301736109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45936.735301736109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45936.735301736109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45936.735301736109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45936.735301736109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45936.735301736109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45936.735301736109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45936.735301736109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45936.735301736109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45936.735301736109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45936.735301736109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45936.735301736109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45936.735301736109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45936.735301736109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45936.735301736109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45936.735301736109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45936.735301736109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45936.735301736109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45936.735301736109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45936.735301736109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45936.735301736109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45936.735301736109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45936.735301736109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45936.735301736109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45936.735301736109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45936.735301736109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45936.735301736109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45936.735301736109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45936.735301736109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45936.735301736109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45936.735301736109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45936.735301736109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45936.735301736109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45936.735301736109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45936.735301736109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45936.735301736109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45936.735301736109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45936.735301736109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45936.735301736109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45936.735301736109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45936.735301736109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45936.735301736109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45936.735301736109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45936.735301736109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45936.735301736109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45936.735301736109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45936.735301736109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45936.735301736109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45936.735301736109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45936.735301736109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45936.735301736109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45936.735301736109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45936.735301736109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45936.735301736109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45936.735301736109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45936.735301736109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45936.735301736109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45936.735301736109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45936.735301736109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45936.735301736109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45936.735301736109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45936.735301736109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45936.735301736109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45936.735301736109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45936.735301736109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45936.735301736109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45936.735301736109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45936.735301736109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45936.735301736109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45936.735301736109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45936.735301736109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45936.735301736109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45936.735301736109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45936.735301736109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45936.735301736109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45936.735301736109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45936.735301736109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45936.735301736109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45936.735301736109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45936.735301736109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45936.735301736109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45936.735301736109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45936.735301736109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45936.735301736109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45936.735301736109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45936.735301736109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45936.735301736109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45936.735301736109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45936.735301736109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45936.735301736109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45936.735301736109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45936.735301736109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45936.735301736109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45936.735301736109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45936.735301736109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45936.735301736109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45936.735301736109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45936.735301736109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45936.735301736109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45936.735301736109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45936.735301736109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45936.735301736109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45936.735301736109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45936.735301736109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45936.735301736109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45936.735301736109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45936.735301736109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45936.735301736109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45936.735301736109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45936.735301736109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45936.735301736109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45936.735301736109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45936.735301736109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45936.735301736109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45936.735301736109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45936.735301736109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45936.735301736109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45936.735301736109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45936.735301736109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45936.735301736109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45936.735301736109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45936.735301736109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45936.735301736109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45936.735301736109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45936.735301736109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45936.735301736109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45936.735301736109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45936.735301736109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45936.735301736109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45936.735301736109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45936.735301736109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45936.735301736109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45936.735301736109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45936.735301736109</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2025-10-06T14:40:45Z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